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760" activeTab="0"/>
  </bookViews>
  <sheets>
    <sheet name="стр.1" sheetId="1" r:id="rId1"/>
    <sheet name="стр.2_5" sheetId="2" r:id="rId2"/>
  </sheets>
  <definedNames>
    <definedName name="_xlnm.Print_Area" localSheetId="0">'стр.1'!$A$1:$GG$32</definedName>
    <definedName name="_xlnm.Print_Area" localSheetId="1">'стр.2_5'!$A$1:$GM$153</definedName>
  </definedNames>
  <calcPr fullCalcOnLoad="1"/>
</workbook>
</file>

<file path=xl/sharedStrings.xml><?xml version="1.0" encoding="utf-8"?>
<sst xmlns="http://schemas.openxmlformats.org/spreadsheetml/2006/main" count="244" uniqueCount="140">
  <si>
    <t>№ 
п/п</t>
  </si>
  <si>
    <t>в том числе: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</si>
  <si>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</si>
  <si>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</si>
  <si>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</si>
  <si>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</si>
  <si>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</si>
  <si>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</si>
  <si>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</si>
  <si>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Расчеты (обоснования) к плану финансово-хозяйственной деятельности государственного (муниципального) учреждения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</si>
  <si>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</si>
  <si>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</si>
  <si>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Наименование расходов</t>
  </si>
  <si>
    <t>Сумма, руб. 
(гр. 3 x гр. 4 x 
гр. 5)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</si>
  <si>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</si>
  <si>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</si>
  <si>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</si>
  <si>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</si>
  <si>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</si>
  <si>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</si>
  <si>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</si>
  <si>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</si>
  <si>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</si>
  <si>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</si>
  <si>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</si>
  <si>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</si>
  <si>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</si>
  <si>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</si>
  <si>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</si>
  <si>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</si>
  <si>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</si>
  <si>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</si>
  <si>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</si>
  <si>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</si>
  <si>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</si>
  <si>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</si>
  <si>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</si>
  <si>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</si>
  <si>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</si>
  <si>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</si>
  <si>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</si>
  <si>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</si>
  <si>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Наименование показателя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</si>
  <si>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</si>
  <si>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</si>
  <si>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</si>
  <si>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</si>
  <si>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</si>
  <si>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</si>
  <si>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</si>
  <si>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Размер потребления ресурсов</t>
  </si>
  <si>
    <t>Тариф 
(с учетом НДС), руб.</t>
  </si>
  <si>
    <t>Индексация, 
%</t>
  </si>
  <si>
    <t>Количество</t>
  </si>
  <si>
    <t>Объект</t>
  </si>
  <si>
    <t>Количество 
работ 
(услуг)</t>
  </si>
  <si>
    <t>Наименование государственного внебюджетного фонда</t>
  </si>
  <si>
    <t>Средняя стоимость, руб.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</si>
  <si>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</si>
  <si>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244 - Прочая закупка товаров, работ, услуг для обеспечения государственных муниципальных нужд</t>
  </si>
  <si>
    <t>Субсидии на финансовое обеспечение выполнения государственного</t>
  </si>
  <si>
    <t>4</t>
  </si>
  <si>
    <t>(муниципального) задания из бюджета субъекта РФ, местного бюджета</t>
  </si>
  <si>
    <t>5</t>
  </si>
  <si>
    <t xml:space="preserve">321 - соцальные и иные выплаты  </t>
  </si>
  <si>
    <t xml:space="preserve">количество </t>
  </si>
  <si>
    <t xml:space="preserve">Размер услуги </t>
  </si>
  <si>
    <t>Организация отдыха и оздоровления и занятости детей и подростков (путевки)</t>
  </si>
  <si>
    <t xml:space="preserve">851 - уплата налога на имущество организаций и земельного налога </t>
  </si>
  <si>
    <t xml:space="preserve">852 - уплата налога на имущество организаций и земельного налога </t>
  </si>
  <si>
    <t>3. 1. Расчет (обоснование) расходов на уплату налога на имущество</t>
  </si>
  <si>
    <t>3. 2. Расчет (обоснование) расходов на уплату прочих расходов</t>
  </si>
  <si>
    <t>853 - уплата иных платежей</t>
  </si>
  <si>
    <t xml:space="preserve">Количество требований </t>
  </si>
  <si>
    <t xml:space="preserve">Тепло </t>
  </si>
  <si>
    <t xml:space="preserve">Электроэнергия </t>
  </si>
  <si>
    <t xml:space="preserve">Итого средства местного бюджета : </t>
  </si>
  <si>
    <t>Сумма, руб.  (областной бюджет)
(гр. 2 x гр. 3)</t>
  </si>
  <si>
    <t>Стоимость 
работ (услуг), 
руб.(областной бюджет)</t>
  </si>
  <si>
    <t>Стоимость 
работ (услуг), 
руб.(местный бюджет)</t>
  </si>
  <si>
    <t>Сумма, руб.  (местный бюджет)
(гр. 4 x гр. 5 x 
гр. 6)</t>
  </si>
  <si>
    <t>Сумма, руб.  (областной бюджет)(гр. 3 x гр. 4 x гр.5)</t>
  </si>
  <si>
    <t>Сумма, руб. (местный бюджет) 
(гр. 3 x гр. 4 x 
гр. 5)</t>
  </si>
  <si>
    <t>Сумма, руб (местный бюджет)</t>
  </si>
  <si>
    <t>Сумма, руб(местный бюджет)</t>
  </si>
  <si>
    <t>Сумма исчисленного 
налога, подлежащего 
уплате, руб. 
(гр. 3 x гр. 4 / 100)(местный бюджет)</t>
  </si>
  <si>
    <t>Общая сумма выплат, руб.  (местный бюджет)
(гр. 3 x гр. 4)</t>
  </si>
  <si>
    <t>Общая сумма выплат, руб.  (областной бюджет)
(гр. 3 x гр. 4)</t>
  </si>
  <si>
    <t>111 - Фонд оплаты труда учреждений</t>
  </si>
  <si>
    <t xml:space="preserve">(муниципального) задания из бюджета субъекта РФ, областной бюджет </t>
  </si>
  <si>
    <t>Субсидии, предостовляемые в соответствии с абзацем вторым п.1 ст78.1 БК РФ(иные цели)</t>
  </si>
  <si>
    <t>местный бюджет</t>
  </si>
  <si>
    <t>Пособие по уходу за ребенком</t>
  </si>
  <si>
    <t xml:space="preserve">Услуги связи </t>
  </si>
  <si>
    <t>За счет средств муниципального бюджета</t>
  </si>
  <si>
    <t>Размер базы 
для начисления страховых взносов (областной бюджет), руб</t>
  </si>
  <si>
    <t>Размер базы 
для начисления страховых взносов, (муниц. бюджет), руб.</t>
  </si>
  <si>
    <t>Сумма взноса (обл.б.), руб</t>
  </si>
  <si>
    <t>Сумма 
взноса (муниц.б.),
руб.</t>
  </si>
  <si>
    <t>Водоснабжение, водоотведение</t>
  </si>
  <si>
    <t>Периодический медицинский осмотр</t>
  </si>
  <si>
    <t xml:space="preserve">Питание </t>
  </si>
  <si>
    <t>Питание (софинансирование)</t>
  </si>
  <si>
    <t xml:space="preserve">Игрушки </t>
  </si>
  <si>
    <t xml:space="preserve">Медикаменты </t>
  </si>
  <si>
    <t xml:space="preserve">Прочее </t>
  </si>
  <si>
    <t xml:space="preserve">Заведующая </t>
  </si>
  <si>
    <t>Руководитель МУ "ЦО УО БК МР"</t>
  </si>
  <si>
    <t>Д.И. Быкова</t>
  </si>
  <si>
    <t>Вспомогательный персонал</t>
  </si>
  <si>
    <t>Итого областной бюджет</t>
  </si>
  <si>
    <t>Источник финансирования</t>
  </si>
  <si>
    <t>Административно-управленческий, воспитательный персонал</t>
  </si>
  <si>
    <t>областной  бюджет</t>
  </si>
  <si>
    <t xml:space="preserve">Итого местный бюджет </t>
  </si>
  <si>
    <t xml:space="preserve">Итого </t>
  </si>
  <si>
    <t>Муниципальное бюджетное дошкольное общеобразовательное учреждение "Детский сад  с.Максимовка Базарно-Карабулакского                                             муниципального района Саратовской области"</t>
  </si>
  <si>
    <t xml:space="preserve">Заработная плата  (тарификация на 01.09.2018г.) за месяц, руб.    </t>
  </si>
  <si>
    <t>Доведение до МРОТ</t>
  </si>
  <si>
    <t>Заработная плата всего за 1 месяц (гр4+гр5)</t>
  </si>
  <si>
    <t>Объем финансирования на 2019 год, руб. (гр.6 х 12 мес)</t>
  </si>
  <si>
    <t>119 - Взносы по обязательному социальному страхованию на выплаты по оплате труда работников и иные выплаты работникам учреждений</t>
  </si>
  <si>
    <t>Субсидии на финансовое обеспечение выполнения муниципального задания из бюджета субъекта РФ, местного бюджета</t>
  </si>
  <si>
    <t xml:space="preserve">Налог на имущество </t>
  </si>
  <si>
    <t>3. 2. Расчет (обоснование) расходов на уплату налога на имущество</t>
  </si>
  <si>
    <t>4. Расчет (обоснование) расходов на закупку товаров, работ, услуг</t>
  </si>
  <si>
    <t>4.1. Расчет (обоснование) расходов на оплату услуг связи</t>
  </si>
  <si>
    <t>4.2. Расчет (обоснование) расходов на оплату коммунальных услуг</t>
  </si>
  <si>
    <t>4.3. Расчет (обоснование) расходов на оплату работ, услуг по содержанию имущества</t>
  </si>
  <si>
    <t xml:space="preserve">Техническое обслуживание газовых сетей </t>
  </si>
  <si>
    <t xml:space="preserve">Обслуживание системы видеонаблюдения </t>
  </si>
  <si>
    <t>Техническое обслуживание пожарной сигнализации</t>
  </si>
  <si>
    <t>4.4. Расчет (обоснование) расходов на оплату прочих работ, услуг</t>
  </si>
  <si>
    <t xml:space="preserve">Охрана объекта </t>
  </si>
  <si>
    <t>Курсы повышения квалификации по системе закупок</t>
  </si>
  <si>
    <t xml:space="preserve">Антивирус, цифровая электронная подпись </t>
  </si>
  <si>
    <t>4.5. Расчет (обоснование) расходов на приобретение основных средств, материальных запасов</t>
  </si>
  <si>
    <t xml:space="preserve">Сумма, руб. (местный бюджет)
</t>
  </si>
  <si>
    <t xml:space="preserve">Мягкий инвентарь </t>
  </si>
  <si>
    <t>Т.Ю. Дубовицкая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</si>
</sst>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_ ;\-#,##0.00\ 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10" fillId="0" borderId="14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171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49" fontId="10" fillId="33" borderId="0" xfId="0" applyNumberFormat="1" applyFont="1" applyFill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5" fillId="0" borderId="16" xfId="0" applyNumberFormat="1" applyFont="1" applyBorder="1" applyAlignment="1">
      <alignment horizontal="center" vertical="top"/>
    </xf>
    <xf numFmtId="0" fontId="1" fillId="33" borderId="17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10" fillId="33" borderId="0" xfId="0" applyNumberFormat="1" applyFont="1" applyFill="1" applyBorder="1" applyAlignment="1">
      <alignment horizontal="left"/>
    </xf>
    <xf numFmtId="171" fontId="5" fillId="0" borderId="14" xfId="58" applyFont="1" applyFill="1" applyBorder="1" applyAlignment="1">
      <alignment horizontal="center" vertical="center"/>
    </xf>
    <xf numFmtId="171" fontId="5" fillId="0" borderId="16" xfId="58" applyFont="1" applyFill="1" applyBorder="1" applyAlignment="1">
      <alignment horizontal="center" vertical="center"/>
    </xf>
    <xf numFmtId="171" fontId="5" fillId="0" borderId="16" xfId="58" applyFont="1" applyFill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171" fontId="4" fillId="0" borderId="16" xfId="58" applyFont="1" applyFill="1" applyBorder="1" applyAlignment="1">
      <alignment horizontal="right" vertical="center"/>
    </xf>
    <xf numFmtId="171" fontId="5" fillId="0" borderId="16" xfId="58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171" fontId="4" fillId="0" borderId="10" xfId="58" applyFont="1" applyFill="1" applyBorder="1" applyAlignment="1">
      <alignment horizontal="center" vertical="center"/>
    </xf>
    <xf numFmtId="171" fontId="4" fillId="0" borderId="14" xfId="58" applyFont="1" applyFill="1" applyBorder="1" applyAlignment="1">
      <alignment horizontal="center" vertical="center"/>
    </xf>
    <xf numFmtId="171" fontId="4" fillId="0" borderId="17" xfId="58" applyFont="1" applyFill="1" applyBorder="1" applyAlignment="1">
      <alignment horizontal="center" vertical="center"/>
    </xf>
    <xf numFmtId="171" fontId="5" fillId="0" borderId="10" xfId="58" applyFont="1" applyFill="1" applyBorder="1" applyAlignment="1">
      <alignment horizontal="center" vertical="center"/>
    </xf>
    <xf numFmtId="171" fontId="5" fillId="0" borderId="17" xfId="58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19" xfId="0" applyNumberFormat="1" applyFont="1" applyBorder="1" applyAlignment="1">
      <alignment horizontal="center" vertical="top" wrapText="1"/>
    </xf>
    <xf numFmtId="0" fontId="4" fillId="0" borderId="20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/>
    </xf>
    <xf numFmtId="171" fontId="4" fillId="0" borderId="16" xfId="58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center" vertical="center" wrapText="1"/>
    </xf>
    <xf numFmtId="171" fontId="5" fillId="0" borderId="14" xfId="58" applyFont="1" applyFill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171" fontId="9" fillId="0" borderId="10" xfId="58" applyFont="1" applyBorder="1" applyAlignment="1">
      <alignment horizontal="center" vertical="center" wrapText="1"/>
    </xf>
    <xf numFmtId="171" fontId="9" fillId="0" borderId="14" xfId="58" applyFont="1" applyBorder="1" applyAlignment="1">
      <alignment horizontal="center" vertical="center" wrapText="1"/>
    </xf>
    <xf numFmtId="171" fontId="9" fillId="0" borderId="17" xfId="58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/>
    </xf>
    <xf numFmtId="171" fontId="1" fillId="33" borderId="10" xfId="58" applyFont="1" applyFill="1" applyBorder="1" applyAlignment="1">
      <alignment horizontal="center" vertical="center" wrapText="1"/>
    </xf>
    <xf numFmtId="171" fontId="1" fillId="33" borderId="14" xfId="58" applyFont="1" applyFill="1" applyBorder="1" applyAlignment="1">
      <alignment horizontal="center" vertical="center" wrapText="1"/>
    </xf>
    <xf numFmtId="171" fontId="1" fillId="33" borderId="17" xfId="58" applyFont="1" applyFill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33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4" xfId="0" applyNumberFormat="1" applyFont="1" applyFill="1" applyBorder="1" applyAlignment="1">
      <alignment horizontal="left" vertical="center" wrapText="1"/>
    </xf>
    <xf numFmtId="0" fontId="1" fillId="33" borderId="17" xfId="0" applyNumberFormat="1" applyFont="1" applyFill="1" applyBorder="1" applyAlignment="1">
      <alignment horizontal="left" vertical="center" wrapText="1"/>
    </xf>
    <xf numFmtId="49" fontId="9" fillId="33" borderId="14" xfId="0" applyNumberFormat="1" applyFont="1" applyFill="1" applyBorder="1" applyAlignment="1">
      <alignment horizontal="right" vertical="center"/>
    </xf>
    <xf numFmtId="49" fontId="9" fillId="33" borderId="17" xfId="0" applyNumberFormat="1" applyFont="1" applyFill="1" applyBorder="1" applyAlignment="1">
      <alignment horizontal="right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/>
    </xf>
    <xf numFmtId="0" fontId="9" fillId="33" borderId="17" xfId="0" applyNumberFormat="1" applyFont="1" applyFill="1" applyBorder="1" applyAlignment="1">
      <alignment horizontal="center" vertical="center"/>
    </xf>
    <xf numFmtId="0" fontId="10" fillId="0" borderId="15" xfId="0" applyNumberFormat="1" applyFont="1" applyBorder="1" applyAlignment="1">
      <alignment horizontal="left"/>
    </xf>
    <xf numFmtId="0" fontId="10" fillId="33" borderId="0" xfId="0" applyNumberFormat="1" applyFont="1" applyFill="1" applyBorder="1" applyAlignment="1">
      <alignment horizontal="left"/>
    </xf>
    <xf numFmtId="0" fontId="10" fillId="33" borderId="15" xfId="0" applyNumberFormat="1" applyFont="1" applyFill="1" applyBorder="1" applyAlignment="1">
      <alignment horizontal="left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right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171" fontId="1" fillId="0" borderId="16" xfId="58" applyFont="1" applyBorder="1" applyAlignment="1">
      <alignment horizontal="center" vertical="center"/>
    </xf>
    <xf numFmtId="171" fontId="1" fillId="0" borderId="10" xfId="58" applyFont="1" applyFill="1" applyBorder="1" applyAlignment="1">
      <alignment horizontal="right" vertical="center"/>
    </xf>
    <xf numFmtId="171" fontId="1" fillId="0" borderId="14" xfId="58" applyFont="1" applyFill="1" applyBorder="1" applyAlignment="1">
      <alignment horizontal="right" vertical="center"/>
    </xf>
    <xf numFmtId="171" fontId="1" fillId="0" borderId="17" xfId="58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171" fontId="1" fillId="0" borderId="10" xfId="0" applyNumberFormat="1" applyFont="1" applyBorder="1" applyAlignment="1">
      <alignment vertical="center" wrapText="1"/>
    </xf>
    <xf numFmtId="0" fontId="1" fillId="0" borderId="14" xfId="0" applyNumberFormat="1" applyFont="1" applyBorder="1" applyAlignment="1">
      <alignment vertical="center" wrapText="1"/>
    </xf>
    <xf numFmtId="0" fontId="1" fillId="0" borderId="17" xfId="0" applyNumberFormat="1" applyFont="1" applyBorder="1" applyAlignment="1">
      <alignment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14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/>
    </xf>
    <xf numFmtId="171" fontId="1" fillId="33" borderId="10" xfId="58" applyFont="1" applyFill="1" applyBorder="1" applyAlignment="1">
      <alignment horizontal="center" vertical="center"/>
    </xf>
    <xf numFmtId="171" fontId="1" fillId="33" borderId="14" xfId="58" applyFont="1" applyFill="1" applyBorder="1" applyAlignment="1">
      <alignment horizontal="center" vertical="center"/>
    </xf>
    <xf numFmtId="171" fontId="1" fillId="33" borderId="17" xfId="58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right" vertical="center"/>
    </xf>
    <xf numFmtId="0" fontId="1" fillId="33" borderId="14" xfId="0" applyNumberFormat="1" applyFont="1" applyFill="1" applyBorder="1" applyAlignment="1">
      <alignment horizontal="right" vertical="center"/>
    </xf>
    <xf numFmtId="0" fontId="1" fillId="33" borderId="17" xfId="0" applyNumberFormat="1" applyFont="1" applyFill="1" applyBorder="1" applyAlignment="1">
      <alignment horizontal="right" vertical="center"/>
    </xf>
    <xf numFmtId="0" fontId="1" fillId="0" borderId="10" xfId="0" applyNumberFormat="1" applyFont="1" applyBorder="1" applyAlignment="1">
      <alignment horizontal="right" vertical="center"/>
    </xf>
    <xf numFmtId="0" fontId="1" fillId="0" borderId="14" xfId="0" applyNumberFormat="1" applyFont="1" applyBorder="1" applyAlignment="1">
      <alignment horizontal="right" vertical="center"/>
    </xf>
    <xf numFmtId="0" fontId="1" fillId="0" borderId="17" xfId="0" applyNumberFormat="1" applyFont="1" applyBorder="1" applyAlignment="1">
      <alignment horizontal="right" vertical="center"/>
    </xf>
    <xf numFmtId="171" fontId="1" fillId="0" borderId="16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left"/>
    </xf>
    <xf numFmtId="0" fontId="9" fillId="0" borderId="15" xfId="0" applyNumberFormat="1" applyFont="1" applyBorder="1" applyAlignment="1">
      <alignment horizontal="left"/>
    </xf>
    <xf numFmtId="171" fontId="1" fillId="33" borderId="16" xfId="58" applyFont="1" applyFill="1" applyBorder="1" applyAlignment="1">
      <alignment horizontal="center" vertical="center"/>
    </xf>
    <xf numFmtId="171" fontId="1" fillId="0" borderId="10" xfId="58" applyFont="1" applyBorder="1" applyAlignment="1">
      <alignment horizontal="center" vertical="top"/>
    </xf>
    <xf numFmtId="171" fontId="1" fillId="0" borderId="14" xfId="58" applyFont="1" applyBorder="1" applyAlignment="1">
      <alignment horizontal="center" vertical="top"/>
    </xf>
    <xf numFmtId="171" fontId="1" fillId="0" borderId="17" xfId="58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171" fontId="1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173" fontId="1" fillId="0" borderId="10" xfId="0" applyNumberFormat="1" applyFont="1" applyBorder="1" applyAlignment="1">
      <alignment horizontal="right" vertical="center" wrapText="1"/>
    </xf>
    <xf numFmtId="173" fontId="1" fillId="0" borderId="14" xfId="0" applyNumberFormat="1" applyFont="1" applyBorder="1" applyAlignment="1">
      <alignment horizontal="right" vertical="center" wrapText="1"/>
    </xf>
    <xf numFmtId="173" fontId="1" fillId="0" borderId="17" xfId="0" applyNumberFormat="1" applyFont="1" applyBorder="1" applyAlignment="1">
      <alignment horizontal="right" vertical="center" wrapText="1"/>
    </xf>
    <xf numFmtId="171" fontId="1" fillId="0" borderId="10" xfId="58" applyFont="1" applyBorder="1" applyAlignment="1">
      <alignment horizontal="center" vertical="center"/>
    </xf>
    <xf numFmtId="171" fontId="1" fillId="0" borderId="14" xfId="58" applyFont="1" applyBorder="1" applyAlignment="1">
      <alignment horizontal="center" vertical="center"/>
    </xf>
    <xf numFmtId="171" fontId="1" fillId="0" borderId="17" xfId="58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vertical="center" wrapText="1" indent="2"/>
    </xf>
    <xf numFmtId="0" fontId="1" fillId="0" borderId="17" xfId="0" applyNumberFormat="1" applyFont="1" applyBorder="1" applyAlignment="1">
      <alignment horizontal="left" vertical="center" wrapText="1" indent="2"/>
    </xf>
    <xf numFmtId="173" fontId="1" fillId="0" borderId="10" xfId="0" applyNumberFormat="1" applyFont="1" applyBorder="1" applyAlignment="1">
      <alignment horizontal="left" vertical="center" wrapText="1" indent="2"/>
    </xf>
    <xf numFmtId="173" fontId="1" fillId="0" borderId="14" xfId="0" applyNumberFormat="1" applyFont="1" applyBorder="1" applyAlignment="1">
      <alignment horizontal="left" vertical="center" wrapText="1" indent="2"/>
    </xf>
    <xf numFmtId="173" fontId="1" fillId="0" borderId="17" xfId="0" applyNumberFormat="1" applyFont="1" applyBorder="1" applyAlignment="1">
      <alignment horizontal="left" vertical="center" wrapText="1" indent="2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right" vertical="center" wrapText="1"/>
    </xf>
    <xf numFmtId="173" fontId="1" fillId="0" borderId="13" xfId="0" applyNumberFormat="1" applyFont="1" applyBorder="1" applyAlignment="1">
      <alignment horizontal="right" vertical="center" wrapText="1"/>
    </xf>
    <xf numFmtId="173" fontId="1" fillId="0" borderId="21" xfId="0" applyNumberFormat="1" applyFont="1" applyBorder="1" applyAlignment="1">
      <alignment horizontal="right" vertical="center" wrapText="1"/>
    </xf>
    <xf numFmtId="173" fontId="1" fillId="0" borderId="11" xfId="0" applyNumberFormat="1" applyFont="1" applyBorder="1" applyAlignment="1">
      <alignment horizontal="right" vertical="center" wrapText="1"/>
    </xf>
    <xf numFmtId="173" fontId="1" fillId="0" borderId="15" xfId="0" applyNumberFormat="1" applyFont="1" applyBorder="1" applyAlignment="1">
      <alignment horizontal="right" vertical="center" wrapText="1"/>
    </xf>
    <xf numFmtId="173" fontId="1" fillId="0" borderId="22" xfId="0" applyNumberFormat="1" applyFont="1" applyBorder="1" applyAlignment="1">
      <alignment horizontal="right" vertical="center" wrapText="1"/>
    </xf>
    <xf numFmtId="171" fontId="1" fillId="33" borderId="12" xfId="58" applyFont="1" applyFill="1" applyBorder="1" applyAlignment="1">
      <alignment horizontal="center" vertical="center"/>
    </xf>
    <xf numFmtId="171" fontId="1" fillId="33" borderId="13" xfId="58" applyFont="1" applyFill="1" applyBorder="1" applyAlignment="1">
      <alignment horizontal="center" vertical="center"/>
    </xf>
    <xf numFmtId="171" fontId="1" fillId="33" borderId="21" xfId="58" applyFont="1" applyFill="1" applyBorder="1" applyAlignment="1">
      <alignment horizontal="center" vertical="center"/>
    </xf>
    <xf numFmtId="171" fontId="1" fillId="33" borderId="11" xfId="58" applyFont="1" applyFill="1" applyBorder="1" applyAlignment="1">
      <alignment horizontal="center" vertical="center"/>
    </xf>
    <xf numFmtId="171" fontId="1" fillId="33" borderId="15" xfId="58" applyFont="1" applyFill="1" applyBorder="1" applyAlignment="1">
      <alignment horizontal="center" vertical="center"/>
    </xf>
    <xf numFmtId="171" fontId="1" fillId="33" borderId="22" xfId="58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9" fillId="33" borderId="16" xfId="0" applyNumberFormat="1" applyFont="1" applyFill="1" applyBorder="1" applyAlignment="1">
      <alignment horizontal="center" vertical="center"/>
    </xf>
    <xf numFmtId="171" fontId="9" fillId="33" borderId="10" xfId="58" applyFont="1" applyFill="1" applyBorder="1" applyAlignment="1">
      <alignment horizontal="center" vertical="center"/>
    </xf>
    <xf numFmtId="171" fontId="9" fillId="33" borderId="14" xfId="58" applyFont="1" applyFill="1" applyBorder="1" applyAlignment="1">
      <alignment horizontal="center" vertical="center"/>
    </xf>
    <xf numFmtId="171" fontId="9" fillId="33" borderId="17" xfId="58" applyFont="1" applyFill="1" applyBorder="1" applyAlignment="1">
      <alignment horizontal="center" vertical="center"/>
    </xf>
    <xf numFmtId="171" fontId="9" fillId="33" borderId="16" xfId="58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14" xfId="0" applyNumberFormat="1" applyFont="1" applyBorder="1" applyAlignment="1">
      <alignment horizontal="right" vertical="center"/>
    </xf>
    <xf numFmtId="0" fontId="9" fillId="0" borderId="17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vertical="center" wrapText="1"/>
    </xf>
    <xf numFmtId="0" fontId="1" fillId="33" borderId="10" xfId="0" applyNumberFormat="1" applyFont="1" applyFill="1" applyBorder="1" applyAlignment="1">
      <alignment horizontal="center" vertical="top"/>
    </xf>
    <xf numFmtId="0" fontId="1" fillId="33" borderId="14" xfId="0" applyNumberFormat="1" applyFont="1" applyFill="1" applyBorder="1" applyAlignment="1">
      <alignment horizontal="center" vertical="top"/>
    </xf>
    <xf numFmtId="0" fontId="1" fillId="33" borderId="17" xfId="0" applyNumberFormat="1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top"/>
    </xf>
    <xf numFmtId="0" fontId="3" fillId="33" borderId="0" xfId="0" applyNumberFormat="1" applyFont="1" applyFill="1" applyBorder="1" applyAlignment="1">
      <alignment horizontal="center"/>
    </xf>
    <xf numFmtId="0" fontId="9" fillId="0" borderId="15" xfId="0" applyNumberFormat="1" applyFont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left" wrapText="1"/>
    </xf>
    <xf numFmtId="173" fontId="1" fillId="0" borderId="10" xfId="0" applyNumberFormat="1" applyFont="1" applyBorder="1" applyAlignment="1">
      <alignment horizontal="right" vertical="center" wrapText="1" indent="2"/>
    </xf>
    <xf numFmtId="173" fontId="1" fillId="0" borderId="14" xfId="0" applyNumberFormat="1" applyFont="1" applyBorder="1" applyAlignment="1">
      <alignment horizontal="right" vertical="center" wrapText="1" indent="2"/>
    </xf>
    <xf numFmtId="173" fontId="1" fillId="0" borderId="17" xfId="0" applyNumberFormat="1" applyFont="1" applyBorder="1" applyAlignment="1">
      <alignment horizontal="right" vertical="center" wrapText="1" indent="2"/>
    </xf>
    <xf numFmtId="0" fontId="1" fillId="0" borderId="13" xfId="0" applyNumberFormat="1" applyFont="1" applyBorder="1" applyAlignment="1">
      <alignment horizontal="left" vertical="center" wrapText="1" indent="2"/>
    </xf>
    <xf numFmtId="0" fontId="1" fillId="0" borderId="21" xfId="0" applyNumberFormat="1" applyFont="1" applyBorder="1" applyAlignment="1">
      <alignment horizontal="left" vertical="center" wrapText="1" indent="2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173" fontId="1" fillId="0" borderId="10" xfId="0" applyNumberFormat="1" applyFont="1" applyBorder="1" applyAlignment="1">
      <alignment horizontal="left" vertical="center" wrapText="1"/>
    </xf>
    <xf numFmtId="173" fontId="1" fillId="0" borderId="14" xfId="0" applyNumberFormat="1" applyFont="1" applyBorder="1" applyAlignment="1">
      <alignment horizontal="left" vertical="center" wrapText="1"/>
    </xf>
    <xf numFmtId="173" fontId="1" fillId="0" borderId="17" xfId="0" applyNumberFormat="1" applyFont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49" fontId="10" fillId="33" borderId="15" xfId="0" applyNumberFormat="1" applyFont="1" applyFill="1" applyBorder="1" applyAlignment="1">
      <alignment horizontal="left"/>
    </xf>
    <xf numFmtId="49" fontId="1" fillId="33" borderId="16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Z26"/>
  <sheetViews>
    <sheetView tabSelected="1" zoomScale="90" zoomScaleNormal="90" zoomScaleSheetLayoutView="100" zoomScalePageLayoutView="0" workbookViewId="0" topLeftCell="B1">
      <selection activeCell="HC9" sqref="HC9"/>
    </sheetView>
  </sheetViews>
  <sheetFormatPr defaultColWidth="0.875" defaultRowHeight="12.75"/>
  <cols>
    <col min="1" max="23" width="0.875" style="1" customWidth="1"/>
    <col min="24" max="24" width="24.625" style="1" customWidth="1"/>
    <col min="25" max="39" width="0.875" style="1" customWidth="1"/>
    <col min="40" max="40" width="17.00390625" style="1" customWidth="1"/>
    <col min="41" max="41" width="24.75390625" style="1" customWidth="1"/>
    <col min="42" max="43" width="21.25390625" style="1" customWidth="1"/>
    <col min="44" max="44" width="0.6171875" style="1" customWidth="1"/>
    <col min="45" max="53" width="0.875" style="1" hidden="1" customWidth="1"/>
    <col min="54" max="54" width="0.74609375" style="1" hidden="1" customWidth="1"/>
    <col min="55" max="60" width="0.875" style="1" hidden="1" customWidth="1"/>
    <col min="61" max="95" width="0.875" style="1" customWidth="1"/>
    <col min="96" max="96" width="0.37109375" style="1" customWidth="1"/>
    <col min="97" max="114" width="0.875" style="1" hidden="1" customWidth="1"/>
    <col min="115" max="115" width="0.74609375" style="1" customWidth="1"/>
    <col min="116" max="121" width="0.875" style="1" hidden="1" customWidth="1"/>
    <col min="122" max="122" width="0.12890625" style="1" customWidth="1"/>
    <col min="123" max="125" width="0.875" style="1" hidden="1" customWidth="1"/>
    <col min="126" max="126" width="0.12890625" style="1" hidden="1" customWidth="1"/>
    <col min="127" max="139" width="0.875" style="1" hidden="1" customWidth="1"/>
    <col min="140" max="140" width="0.2421875" style="1" hidden="1" customWidth="1"/>
    <col min="141" max="141" width="0.12890625" style="1" hidden="1" customWidth="1"/>
    <col min="142" max="150" width="0.875" style="1" hidden="1" customWidth="1"/>
    <col min="151" max="151" width="0.12890625" style="1" hidden="1" customWidth="1"/>
    <col min="152" max="174" width="0.875" style="1" hidden="1" customWidth="1"/>
    <col min="175" max="175" width="9.75390625" style="1" hidden="1" customWidth="1"/>
    <col min="176" max="181" width="0.875" style="1" hidden="1" customWidth="1"/>
    <col min="182" max="182" width="8.25390625" style="1" customWidth="1"/>
    <col min="183" max="16384" width="0.875" style="1" customWidth="1"/>
  </cols>
  <sheetData>
    <row r="1" s="9" customFormat="1" ht="12">
      <c r="DE1" s="9" t="s">
        <v>10</v>
      </c>
    </row>
    <row r="2" spans="44:182" s="9" customFormat="1" ht="47.25" customHeight="1">
      <c r="AR2" s="60" t="s">
        <v>11</v>
      </c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</row>
    <row r="3" spans="44:182" ht="3" customHeight="1"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</row>
    <row r="4" spans="44:182" s="10" customFormat="1" ht="11.25"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</row>
    <row r="5" spans="44:182" ht="12.75"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</row>
    <row r="6" s="2" customFormat="1" ht="15">
      <c r="FZ6" s="8"/>
    </row>
    <row r="8" spans="1:182" s="7" customFormat="1" ht="15.75">
      <c r="A8" s="52" t="s">
        <v>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</row>
    <row r="9" spans="1:182" ht="33" customHeight="1">
      <c r="A9" s="53" t="s">
        <v>116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</row>
    <row r="10" spans="1:182" s="2" customFormat="1" ht="15">
      <c r="A10" s="57" t="s">
        <v>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</row>
    <row r="11" ht="6" customHeight="1"/>
    <row r="12" spans="1:182" s="6" customFormat="1" ht="14.25">
      <c r="A12" s="6" t="s">
        <v>7</v>
      </c>
      <c r="X12" s="58" t="s">
        <v>88</v>
      </c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</row>
    <row r="13" spans="24:182" s="6" customFormat="1" ht="6" customHeight="1"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</row>
    <row r="14" spans="1:160" s="6" customFormat="1" ht="14.25">
      <c r="A14" s="29" t="s">
        <v>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59" t="s">
        <v>60</v>
      </c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</row>
    <row r="15" spans="1:160" s="6" customFormat="1" ht="14.25">
      <c r="A15" s="19" t="s">
        <v>89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</row>
    <row r="16" spans="1:182" s="2" customFormat="1" ht="15">
      <c r="A16" s="57" t="s">
        <v>5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</row>
    <row r="17" ht="10.5" customHeight="1"/>
    <row r="18" spans="1:182" s="3" customFormat="1" ht="13.5" customHeight="1">
      <c r="A18" s="41" t="s">
        <v>0</v>
      </c>
      <c r="B18" s="41"/>
      <c r="C18" s="41"/>
      <c r="D18" s="41"/>
      <c r="E18" s="41"/>
      <c r="F18" s="41"/>
      <c r="G18" s="41" t="s">
        <v>2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 t="s">
        <v>111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7" t="s">
        <v>117</v>
      </c>
      <c r="AP18" s="47" t="s">
        <v>118</v>
      </c>
      <c r="AQ18" s="47" t="s">
        <v>119</v>
      </c>
      <c r="AR18" s="41" t="s">
        <v>120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</row>
    <row r="19" spans="1:182" s="3" customFormat="1" ht="13.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8"/>
      <c r="AP19" s="48"/>
      <c r="AQ19" s="48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</row>
    <row r="20" spans="1:182" s="3" customFormat="1" ht="33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9"/>
      <c r="AP20" s="49"/>
      <c r="AQ20" s="49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</row>
    <row r="21" spans="1:182" s="4" customFormat="1" ht="15.75">
      <c r="A21" s="63">
        <v>1</v>
      </c>
      <c r="B21" s="63"/>
      <c r="C21" s="63"/>
      <c r="D21" s="63"/>
      <c r="E21" s="63"/>
      <c r="F21" s="63"/>
      <c r="G21" s="63">
        <v>2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>
        <v>3</v>
      </c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30">
        <v>4</v>
      </c>
      <c r="AP21" s="30">
        <v>5</v>
      </c>
      <c r="AQ21" s="30">
        <v>6</v>
      </c>
      <c r="AR21" s="63">
        <v>7</v>
      </c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</row>
    <row r="22" spans="1:182" s="4" customFormat="1" ht="42" customHeight="1">
      <c r="A22" s="54">
        <v>1</v>
      </c>
      <c r="B22" s="55"/>
      <c r="C22" s="55"/>
      <c r="D22" s="55"/>
      <c r="E22" s="55"/>
      <c r="F22" s="56"/>
      <c r="G22" s="61" t="s">
        <v>112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45" t="s">
        <v>113</v>
      </c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46"/>
      <c r="AO22" s="34">
        <v>78070.42</v>
      </c>
      <c r="AP22" s="35">
        <v>146.25</v>
      </c>
      <c r="AQ22" s="35">
        <f>AO22+AP22</f>
        <v>78216.67</v>
      </c>
      <c r="AR22" s="45">
        <f>AQ22*12</f>
        <v>938600.04</v>
      </c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46"/>
    </row>
    <row r="23" spans="1:182" s="5" customFormat="1" ht="24.75" customHeight="1">
      <c r="A23" s="37" t="s">
        <v>110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8">
        <f>AR22</f>
        <v>938600.04</v>
      </c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</row>
    <row r="24" spans="1:182" s="5" customFormat="1" ht="34.5" customHeight="1">
      <c r="A24" s="40" t="s">
        <v>20</v>
      </c>
      <c r="B24" s="40"/>
      <c r="C24" s="40"/>
      <c r="D24" s="40"/>
      <c r="E24" s="40"/>
      <c r="F24" s="40"/>
      <c r="G24" s="54" t="s">
        <v>109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6"/>
      <c r="Y24" s="39" t="s">
        <v>91</v>
      </c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6">
        <v>47841.19</v>
      </c>
      <c r="AP24" s="36">
        <v>517.14</v>
      </c>
      <c r="AQ24" s="45">
        <f>AO24+AP24</f>
        <v>48358.33</v>
      </c>
      <c r="AR24" s="4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9">
        <f>AQ24*12</f>
        <v>580299.96</v>
      </c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</row>
    <row r="25" spans="1:182" s="5" customFormat="1" ht="21" customHeight="1">
      <c r="A25" s="40"/>
      <c r="B25" s="40"/>
      <c r="C25" s="40"/>
      <c r="D25" s="40"/>
      <c r="E25" s="40"/>
      <c r="F25" s="40"/>
      <c r="G25" s="41" t="s">
        <v>114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2">
        <f>BI24</f>
        <v>580299.96</v>
      </c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4"/>
    </row>
    <row r="26" spans="1:182" ht="20.25" customHeight="1">
      <c r="A26" s="50" t="s">
        <v>115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1">
        <f>Y23+Y25</f>
        <v>1518900</v>
      </c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</row>
  </sheetData>
  <sheetProtection/>
  <mergeCells count="34">
    <mergeCell ref="AR2:FZ5"/>
    <mergeCell ref="A22:F22"/>
    <mergeCell ref="G22:X22"/>
    <mergeCell ref="Y22:AN22"/>
    <mergeCell ref="A21:F21"/>
    <mergeCell ref="G21:X21"/>
    <mergeCell ref="Y21:AN21"/>
    <mergeCell ref="AR21:FZ21"/>
    <mergeCell ref="AR22:FZ22"/>
    <mergeCell ref="A16:FZ16"/>
    <mergeCell ref="A26:X26"/>
    <mergeCell ref="Y26:FZ26"/>
    <mergeCell ref="A8:FZ8"/>
    <mergeCell ref="A9:FZ9"/>
    <mergeCell ref="A24:F24"/>
    <mergeCell ref="G24:X24"/>
    <mergeCell ref="Y24:AN24"/>
    <mergeCell ref="A10:FZ10"/>
    <mergeCell ref="X12:FZ12"/>
    <mergeCell ref="Y14:FD14"/>
    <mergeCell ref="A18:F20"/>
    <mergeCell ref="G18:X20"/>
    <mergeCell ref="Y18:AN20"/>
    <mergeCell ref="AO18:AO20"/>
    <mergeCell ref="AR18:FZ20"/>
    <mergeCell ref="AP18:AP20"/>
    <mergeCell ref="AQ18:AQ20"/>
    <mergeCell ref="A23:X23"/>
    <mergeCell ref="Y23:FZ23"/>
    <mergeCell ref="BI24:FZ24"/>
    <mergeCell ref="A25:F25"/>
    <mergeCell ref="G25:X25"/>
    <mergeCell ref="Y25:FZ25"/>
    <mergeCell ref="AQ24:AR24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89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F152"/>
  <sheetViews>
    <sheetView view="pageBreakPreview" zoomScale="90" zoomScaleNormal="80" zoomScaleSheetLayoutView="90" zoomScalePageLayoutView="0" workbookViewId="0" topLeftCell="A124">
      <selection activeCell="EJ146" sqref="EJ146:FP146"/>
    </sheetView>
  </sheetViews>
  <sheetFormatPr defaultColWidth="0.875" defaultRowHeight="12" customHeight="1"/>
  <cols>
    <col min="1" max="54" width="0.875" style="2" customWidth="1"/>
    <col min="55" max="55" width="2.625" style="2" customWidth="1"/>
    <col min="56" max="70" width="0.875" style="2" customWidth="1"/>
    <col min="71" max="71" width="2.25390625" style="2" customWidth="1"/>
    <col min="72" max="156" width="0.875" style="2" customWidth="1"/>
    <col min="157" max="157" width="3.25390625" style="2" customWidth="1"/>
    <col min="158" max="170" width="0.875" style="2" customWidth="1"/>
    <col min="171" max="171" width="2.125" style="2" customWidth="1"/>
    <col min="172" max="172" width="3.75390625" style="2" customWidth="1"/>
    <col min="173" max="16384" width="0.875" style="2" customWidth="1"/>
  </cols>
  <sheetData>
    <row r="1" ht="3" customHeight="1"/>
    <row r="3" spans="1:172" s="6" customFormat="1" ht="14.25">
      <c r="A3" s="57" t="s">
        <v>14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</row>
    <row r="4" ht="10.5" customHeight="1"/>
    <row r="5" spans="1:139" s="3" customFormat="1" ht="55.5" customHeight="1">
      <c r="A5" s="164" t="s">
        <v>0</v>
      </c>
      <c r="B5" s="165"/>
      <c r="C5" s="165"/>
      <c r="D5" s="165"/>
      <c r="E5" s="165"/>
      <c r="F5" s="166"/>
      <c r="G5" s="164" t="s">
        <v>15</v>
      </c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6"/>
      <c r="AE5" s="164" t="s">
        <v>16</v>
      </c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6"/>
      <c r="AZ5" s="164" t="s">
        <v>17</v>
      </c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6"/>
      <c r="BR5" s="164" t="s">
        <v>18</v>
      </c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6"/>
      <c r="DR5" s="164" t="s">
        <v>13</v>
      </c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6"/>
    </row>
    <row r="6" spans="1:139" s="4" customFormat="1" ht="12.75">
      <c r="A6" s="89">
        <v>1</v>
      </c>
      <c r="B6" s="89"/>
      <c r="C6" s="89"/>
      <c r="D6" s="89"/>
      <c r="E6" s="89"/>
      <c r="F6" s="89"/>
      <c r="G6" s="89">
        <v>2</v>
      </c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>
        <v>3</v>
      </c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>
        <v>4</v>
      </c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>
        <v>5</v>
      </c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>
        <v>6</v>
      </c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</row>
    <row r="7" spans="1:139" s="4" customFormat="1" ht="12.75">
      <c r="A7" s="90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2"/>
      <c r="AE7" s="90" t="s">
        <v>94</v>
      </c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2"/>
    </row>
    <row r="8" spans="1:139" s="5" customFormat="1" ht="24" customHeight="1">
      <c r="A8" s="65"/>
      <c r="B8" s="65"/>
      <c r="C8" s="65"/>
      <c r="D8" s="65"/>
      <c r="E8" s="65"/>
      <c r="F8" s="65"/>
      <c r="G8" s="78" t="s">
        <v>92</v>
      </c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80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>
        <f>AE8*AZ8*BR8</f>
        <v>0</v>
      </c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</row>
    <row r="9" spans="1:139" s="5" customFormat="1" ht="15" customHeight="1">
      <c r="A9" s="65"/>
      <c r="B9" s="65"/>
      <c r="C9" s="65"/>
      <c r="D9" s="65"/>
      <c r="E9" s="65"/>
      <c r="F9" s="65"/>
      <c r="G9" s="120" t="s">
        <v>3</v>
      </c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1"/>
      <c r="AE9" s="122" t="s">
        <v>4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 t="s">
        <v>4</v>
      </c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 t="s">
        <v>4</v>
      </c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>
        <f>SUM(DR8:DR8)</f>
        <v>0</v>
      </c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</row>
    <row r="11" spans="1:172" s="6" customFormat="1" ht="41.25" customHeight="1">
      <c r="A11" s="199" t="s">
        <v>19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  <c r="FH11" s="199"/>
      <c r="FI11" s="199"/>
      <c r="FJ11" s="199"/>
      <c r="FK11" s="199"/>
      <c r="FL11" s="199"/>
      <c r="FM11" s="199"/>
      <c r="FN11" s="199"/>
      <c r="FO11" s="199"/>
      <c r="FP11" s="199"/>
    </row>
    <row r="12" spans="1:172" s="6" customFormat="1" ht="10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</row>
    <row r="13" spans="1:141" ht="26.25" customHeight="1">
      <c r="A13" s="20" t="s">
        <v>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17" t="s">
        <v>121</v>
      </c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  <c r="DO13" s="217"/>
      <c r="DP13" s="217"/>
      <c r="DQ13" s="217"/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7"/>
      <c r="EE13" s="217"/>
      <c r="EF13" s="217"/>
      <c r="EG13" s="217"/>
      <c r="EH13" s="217"/>
      <c r="EI13" s="217"/>
      <c r="EJ13" s="217"/>
      <c r="EK13" s="217"/>
    </row>
    <row r="14" spans="1:141" ht="26.25" customHeight="1">
      <c r="A14" s="59" t="s">
        <v>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216" t="s">
        <v>122</v>
      </c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J14" s="216"/>
      <c r="EK14" s="216"/>
    </row>
    <row r="15" ht="10.5" customHeight="1"/>
    <row r="16" spans="1:172" ht="55.5" customHeight="1">
      <c r="A16" s="164" t="s">
        <v>0</v>
      </c>
      <c r="B16" s="165"/>
      <c r="C16" s="165"/>
      <c r="D16" s="165"/>
      <c r="E16" s="165"/>
      <c r="F16" s="166"/>
      <c r="G16" s="164" t="s">
        <v>56</v>
      </c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6"/>
      <c r="BW16" s="93" t="s">
        <v>95</v>
      </c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5"/>
      <c r="DE16" s="93" t="s">
        <v>96</v>
      </c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5"/>
      <c r="EM16" s="93" t="s">
        <v>97</v>
      </c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5"/>
      <c r="FB16" s="164" t="s">
        <v>98</v>
      </c>
      <c r="FC16" s="165"/>
      <c r="FD16" s="165"/>
      <c r="FE16" s="165"/>
      <c r="FF16" s="165"/>
      <c r="FG16" s="165"/>
      <c r="FH16" s="165"/>
      <c r="FI16" s="165"/>
      <c r="FJ16" s="165"/>
      <c r="FK16" s="165"/>
      <c r="FL16" s="165"/>
      <c r="FM16" s="165"/>
      <c r="FN16" s="165"/>
      <c r="FO16" s="165"/>
      <c r="FP16" s="166"/>
    </row>
    <row r="17" spans="1:172" s="1" customFormat="1" ht="12.75">
      <c r="A17" s="89">
        <v>1</v>
      </c>
      <c r="B17" s="89"/>
      <c r="C17" s="89"/>
      <c r="D17" s="89"/>
      <c r="E17" s="89"/>
      <c r="F17" s="89"/>
      <c r="G17" s="89">
        <v>2</v>
      </c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90">
        <v>3</v>
      </c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2"/>
      <c r="DE17" s="90">
        <v>4</v>
      </c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2"/>
      <c r="EM17" s="90">
        <v>5</v>
      </c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2"/>
      <c r="FB17" s="89">
        <v>6</v>
      </c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</row>
    <row r="18" spans="1:172" ht="15" customHeight="1">
      <c r="A18" s="65" t="s">
        <v>20</v>
      </c>
      <c r="B18" s="65"/>
      <c r="C18" s="65"/>
      <c r="D18" s="65"/>
      <c r="E18" s="65"/>
      <c r="F18" s="65"/>
      <c r="G18" s="11"/>
      <c r="H18" s="79" t="s">
        <v>31</v>
      </c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80"/>
      <c r="BW18" s="78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80"/>
      <c r="DE18" s="123" t="s">
        <v>4</v>
      </c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5"/>
      <c r="EM18" s="123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5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</row>
    <row r="19" spans="1:172" s="1" customFormat="1" ht="12.75">
      <c r="A19" s="181" t="s">
        <v>21</v>
      </c>
      <c r="B19" s="182"/>
      <c r="C19" s="182"/>
      <c r="D19" s="182"/>
      <c r="E19" s="182"/>
      <c r="F19" s="183"/>
      <c r="G19" s="13"/>
      <c r="H19" s="221" t="s">
        <v>1</v>
      </c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2"/>
      <c r="BW19" s="187">
        <v>938600</v>
      </c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9"/>
      <c r="DE19" s="193">
        <v>580300</v>
      </c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5"/>
      <c r="EM19" s="193">
        <f>BW19*0.22</f>
        <v>206492</v>
      </c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5"/>
      <c r="FB19" s="193">
        <f>DE19*0.22</f>
        <v>127666</v>
      </c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5"/>
    </row>
    <row r="20" spans="1:172" s="1" customFormat="1" ht="12.75">
      <c r="A20" s="184"/>
      <c r="B20" s="185"/>
      <c r="C20" s="185"/>
      <c r="D20" s="185"/>
      <c r="E20" s="185"/>
      <c r="F20" s="186"/>
      <c r="G20" s="12"/>
      <c r="H20" s="223" t="s">
        <v>32</v>
      </c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4"/>
      <c r="BW20" s="190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2"/>
      <c r="DE20" s="196"/>
      <c r="DF20" s="197"/>
      <c r="DG20" s="197"/>
      <c r="DH20" s="197"/>
      <c r="DI20" s="197"/>
      <c r="DJ20" s="197"/>
      <c r="DK20" s="197"/>
      <c r="DL20" s="197"/>
      <c r="DM20" s="197"/>
      <c r="DN20" s="197"/>
      <c r="DO20" s="197"/>
      <c r="DP20" s="197"/>
      <c r="DQ20" s="197"/>
      <c r="DR20" s="197"/>
      <c r="DS20" s="197"/>
      <c r="DT20" s="197"/>
      <c r="DU20" s="197"/>
      <c r="DV20" s="197"/>
      <c r="DW20" s="197"/>
      <c r="DX20" s="197"/>
      <c r="DY20" s="197"/>
      <c r="DZ20" s="197"/>
      <c r="EA20" s="197"/>
      <c r="EB20" s="197"/>
      <c r="EC20" s="197"/>
      <c r="ED20" s="197"/>
      <c r="EE20" s="197"/>
      <c r="EF20" s="197"/>
      <c r="EG20" s="197"/>
      <c r="EH20" s="197"/>
      <c r="EI20" s="197"/>
      <c r="EJ20" s="197"/>
      <c r="EK20" s="197"/>
      <c r="EL20" s="198"/>
      <c r="EM20" s="196"/>
      <c r="EN20" s="197"/>
      <c r="EO20" s="197"/>
      <c r="EP20" s="197"/>
      <c r="EQ20" s="197"/>
      <c r="ER20" s="197"/>
      <c r="ES20" s="197"/>
      <c r="ET20" s="197"/>
      <c r="EU20" s="197"/>
      <c r="EV20" s="197"/>
      <c r="EW20" s="197"/>
      <c r="EX20" s="197"/>
      <c r="EY20" s="197"/>
      <c r="EZ20" s="197"/>
      <c r="FA20" s="198"/>
      <c r="FB20" s="196"/>
      <c r="FC20" s="197"/>
      <c r="FD20" s="197"/>
      <c r="FE20" s="197"/>
      <c r="FF20" s="197"/>
      <c r="FG20" s="197"/>
      <c r="FH20" s="197"/>
      <c r="FI20" s="197"/>
      <c r="FJ20" s="197"/>
      <c r="FK20" s="197"/>
      <c r="FL20" s="197"/>
      <c r="FM20" s="197"/>
      <c r="FN20" s="197"/>
      <c r="FO20" s="197"/>
      <c r="FP20" s="198"/>
    </row>
    <row r="21" spans="1:172" s="1" customFormat="1" ht="13.5" customHeight="1">
      <c r="A21" s="65" t="s">
        <v>22</v>
      </c>
      <c r="B21" s="65"/>
      <c r="C21" s="65"/>
      <c r="D21" s="65"/>
      <c r="E21" s="65"/>
      <c r="F21" s="65"/>
      <c r="G21" s="11"/>
      <c r="H21" s="176" t="s">
        <v>33</v>
      </c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7"/>
      <c r="BW21" s="178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80"/>
      <c r="DE21" s="81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3"/>
      <c r="EM21" s="81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3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</row>
    <row r="22" spans="1:172" s="1" customFormat="1" ht="36.75" customHeight="1">
      <c r="A22" s="65" t="s">
        <v>23</v>
      </c>
      <c r="B22" s="65"/>
      <c r="C22" s="65"/>
      <c r="D22" s="65"/>
      <c r="E22" s="65"/>
      <c r="F22" s="65"/>
      <c r="G22" s="11"/>
      <c r="H22" s="176" t="s">
        <v>34</v>
      </c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7"/>
      <c r="BW22" s="178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80"/>
      <c r="DE22" s="81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3"/>
      <c r="EM22" s="81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3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</row>
    <row r="23" spans="1:172" s="1" customFormat="1" ht="26.25" customHeight="1">
      <c r="A23" s="65" t="s">
        <v>24</v>
      </c>
      <c r="B23" s="65"/>
      <c r="C23" s="65"/>
      <c r="D23" s="65"/>
      <c r="E23" s="65"/>
      <c r="F23" s="65"/>
      <c r="G23" s="11"/>
      <c r="H23" s="79" t="s">
        <v>35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80"/>
      <c r="BW23" s="225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7"/>
      <c r="DE23" s="81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3"/>
      <c r="EM23" s="81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3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</row>
    <row r="24" spans="1:172" s="1" customFormat="1" ht="12.75">
      <c r="A24" s="181" t="s">
        <v>25</v>
      </c>
      <c r="B24" s="182"/>
      <c r="C24" s="182"/>
      <c r="D24" s="182"/>
      <c r="E24" s="182"/>
      <c r="F24" s="183"/>
      <c r="G24" s="13"/>
      <c r="H24" s="221" t="s">
        <v>1</v>
      </c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2"/>
      <c r="BW24" s="187">
        <v>938600</v>
      </c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9"/>
      <c r="DE24" s="193">
        <v>580300</v>
      </c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5"/>
      <c r="EM24" s="193">
        <f>BW24*0.029</f>
        <v>27219.4</v>
      </c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5"/>
      <c r="FB24" s="193">
        <f>DE24*0.029</f>
        <v>16828.7</v>
      </c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5"/>
    </row>
    <row r="25" spans="1:172" s="1" customFormat="1" ht="25.5" customHeight="1">
      <c r="A25" s="184"/>
      <c r="B25" s="185"/>
      <c r="C25" s="185"/>
      <c r="D25" s="185"/>
      <c r="E25" s="185"/>
      <c r="F25" s="186"/>
      <c r="G25" s="12"/>
      <c r="H25" s="223" t="s">
        <v>36</v>
      </c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4"/>
      <c r="BW25" s="190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2"/>
      <c r="DE25" s="196"/>
      <c r="DF25" s="197"/>
      <c r="DG25" s="197"/>
      <c r="DH25" s="197"/>
      <c r="DI25" s="197"/>
      <c r="DJ25" s="197"/>
      <c r="DK25" s="197"/>
      <c r="DL25" s="197"/>
      <c r="DM25" s="197"/>
      <c r="DN25" s="197"/>
      <c r="DO25" s="197"/>
      <c r="DP25" s="197"/>
      <c r="DQ25" s="197"/>
      <c r="DR25" s="197"/>
      <c r="DS25" s="197"/>
      <c r="DT25" s="197"/>
      <c r="DU25" s="197"/>
      <c r="DV25" s="197"/>
      <c r="DW25" s="197"/>
      <c r="DX25" s="197"/>
      <c r="DY25" s="197"/>
      <c r="DZ25" s="197"/>
      <c r="EA25" s="197"/>
      <c r="EB25" s="197"/>
      <c r="EC25" s="197"/>
      <c r="ED25" s="197"/>
      <c r="EE25" s="197"/>
      <c r="EF25" s="197"/>
      <c r="EG25" s="197"/>
      <c r="EH25" s="197"/>
      <c r="EI25" s="197"/>
      <c r="EJ25" s="197"/>
      <c r="EK25" s="197"/>
      <c r="EL25" s="198"/>
      <c r="EM25" s="196"/>
      <c r="EN25" s="197"/>
      <c r="EO25" s="197"/>
      <c r="EP25" s="197"/>
      <c r="EQ25" s="197"/>
      <c r="ER25" s="197"/>
      <c r="ES25" s="197"/>
      <c r="ET25" s="197"/>
      <c r="EU25" s="197"/>
      <c r="EV25" s="197"/>
      <c r="EW25" s="197"/>
      <c r="EX25" s="197"/>
      <c r="EY25" s="197"/>
      <c r="EZ25" s="197"/>
      <c r="FA25" s="198"/>
      <c r="FB25" s="196"/>
      <c r="FC25" s="197"/>
      <c r="FD25" s="197"/>
      <c r="FE25" s="197"/>
      <c r="FF25" s="197"/>
      <c r="FG25" s="197"/>
      <c r="FH25" s="197"/>
      <c r="FI25" s="197"/>
      <c r="FJ25" s="197"/>
      <c r="FK25" s="197"/>
      <c r="FL25" s="197"/>
      <c r="FM25" s="197"/>
      <c r="FN25" s="197"/>
      <c r="FO25" s="197"/>
      <c r="FP25" s="198"/>
    </row>
    <row r="26" spans="1:172" s="1" customFormat="1" ht="26.25" customHeight="1">
      <c r="A26" s="65" t="s">
        <v>26</v>
      </c>
      <c r="B26" s="65"/>
      <c r="C26" s="65"/>
      <c r="D26" s="65"/>
      <c r="E26" s="65"/>
      <c r="F26" s="65"/>
      <c r="G26" s="11"/>
      <c r="H26" s="176" t="s">
        <v>37</v>
      </c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7"/>
      <c r="BW26" s="178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80"/>
      <c r="DE26" s="148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50"/>
      <c r="EM26" s="148"/>
      <c r="EN26" s="149"/>
      <c r="EO26" s="149"/>
      <c r="EP26" s="149"/>
      <c r="EQ26" s="149"/>
      <c r="ER26" s="149"/>
      <c r="ES26" s="149"/>
      <c r="ET26" s="149"/>
      <c r="EU26" s="149"/>
      <c r="EV26" s="149"/>
      <c r="EW26" s="149"/>
      <c r="EX26" s="149"/>
      <c r="EY26" s="149"/>
      <c r="EZ26" s="149"/>
      <c r="FA26" s="150"/>
      <c r="FB26" s="160"/>
      <c r="FC26" s="160"/>
      <c r="FD26" s="160"/>
      <c r="FE26" s="160"/>
      <c r="FF26" s="160"/>
      <c r="FG26" s="160"/>
      <c r="FH26" s="160"/>
      <c r="FI26" s="160"/>
      <c r="FJ26" s="160"/>
      <c r="FK26" s="160"/>
      <c r="FL26" s="160"/>
      <c r="FM26" s="160"/>
      <c r="FN26" s="160"/>
      <c r="FO26" s="160"/>
      <c r="FP26" s="160"/>
    </row>
    <row r="27" spans="1:172" s="1" customFormat="1" ht="27" customHeight="1">
      <c r="A27" s="65" t="s">
        <v>27</v>
      </c>
      <c r="B27" s="65"/>
      <c r="C27" s="65"/>
      <c r="D27" s="65"/>
      <c r="E27" s="65"/>
      <c r="F27" s="65"/>
      <c r="G27" s="11"/>
      <c r="H27" s="176" t="s">
        <v>38</v>
      </c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7"/>
      <c r="BW27" s="218">
        <v>938600</v>
      </c>
      <c r="BX27" s="219"/>
      <c r="BY27" s="219"/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19"/>
      <c r="DD27" s="220"/>
      <c r="DE27" s="148">
        <v>580300</v>
      </c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49"/>
      <c r="EG27" s="149"/>
      <c r="EH27" s="149"/>
      <c r="EI27" s="149"/>
      <c r="EJ27" s="149"/>
      <c r="EK27" s="149"/>
      <c r="EL27" s="150"/>
      <c r="EM27" s="148">
        <f>BW27*0.002</f>
        <v>1877.2</v>
      </c>
      <c r="EN27" s="149"/>
      <c r="EO27" s="149"/>
      <c r="EP27" s="149"/>
      <c r="EQ27" s="149"/>
      <c r="ER27" s="149"/>
      <c r="ES27" s="149"/>
      <c r="ET27" s="149"/>
      <c r="EU27" s="149"/>
      <c r="EV27" s="149"/>
      <c r="EW27" s="149"/>
      <c r="EX27" s="149"/>
      <c r="EY27" s="149"/>
      <c r="EZ27" s="149"/>
      <c r="FA27" s="150"/>
      <c r="FB27" s="160">
        <f>DE27*0.002</f>
        <v>1160.6000000000001</v>
      </c>
      <c r="FC27" s="160"/>
      <c r="FD27" s="160"/>
      <c r="FE27" s="160"/>
      <c r="FF27" s="160"/>
      <c r="FG27" s="160"/>
      <c r="FH27" s="160"/>
      <c r="FI27" s="160"/>
      <c r="FJ27" s="160"/>
      <c r="FK27" s="160"/>
      <c r="FL27" s="160"/>
      <c r="FM27" s="160"/>
      <c r="FN27" s="160"/>
      <c r="FO27" s="160"/>
      <c r="FP27" s="160"/>
    </row>
    <row r="28" spans="1:172" s="1" customFormat="1" ht="27" customHeight="1">
      <c r="A28" s="65" t="s">
        <v>28</v>
      </c>
      <c r="B28" s="65"/>
      <c r="C28" s="65"/>
      <c r="D28" s="65"/>
      <c r="E28" s="65"/>
      <c r="F28" s="65"/>
      <c r="G28" s="11"/>
      <c r="H28" s="176" t="s">
        <v>39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7"/>
      <c r="BW28" s="178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80"/>
      <c r="DE28" s="148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  <c r="EL28" s="150"/>
      <c r="EM28" s="148"/>
      <c r="EN28" s="149"/>
      <c r="EO28" s="149"/>
      <c r="EP28" s="149"/>
      <c r="EQ28" s="149"/>
      <c r="ER28" s="149"/>
      <c r="ES28" s="149"/>
      <c r="ET28" s="149"/>
      <c r="EU28" s="149"/>
      <c r="EV28" s="149"/>
      <c r="EW28" s="149"/>
      <c r="EX28" s="149"/>
      <c r="EY28" s="149"/>
      <c r="EZ28" s="149"/>
      <c r="FA28" s="150"/>
      <c r="FB28" s="160"/>
      <c r="FC28" s="160"/>
      <c r="FD28" s="160"/>
      <c r="FE28" s="160"/>
      <c r="FF28" s="160"/>
      <c r="FG28" s="160"/>
      <c r="FH28" s="160"/>
      <c r="FI28" s="160"/>
      <c r="FJ28" s="160"/>
      <c r="FK28" s="160"/>
      <c r="FL28" s="160"/>
      <c r="FM28" s="160"/>
      <c r="FN28" s="160"/>
      <c r="FO28" s="160"/>
      <c r="FP28" s="160"/>
    </row>
    <row r="29" spans="1:172" s="1" customFormat="1" ht="27" customHeight="1">
      <c r="A29" s="65" t="s">
        <v>29</v>
      </c>
      <c r="B29" s="65"/>
      <c r="C29" s="65"/>
      <c r="D29" s="65"/>
      <c r="E29" s="65"/>
      <c r="F29" s="65"/>
      <c r="G29" s="11"/>
      <c r="H29" s="176" t="s">
        <v>39</v>
      </c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7"/>
      <c r="BW29" s="178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80"/>
      <c r="DE29" s="148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49"/>
      <c r="ED29" s="149"/>
      <c r="EE29" s="149"/>
      <c r="EF29" s="149"/>
      <c r="EG29" s="149"/>
      <c r="EH29" s="149"/>
      <c r="EI29" s="149"/>
      <c r="EJ29" s="149"/>
      <c r="EK29" s="149"/>
      <c r="EL29" s="150"/>
      <c r="EM29" s="148"/>
      <c r="EN29" s="149"/>
      <c r="EO29" s="149"/>
      <c r="EP29" s="149"/>
      <c r="EQ29" s="149"/>
      <c r="ER29" s="149"/>
      <c r="ES29" s="149"/>
      <c r="ET29" s="149"/>
      <c r="EU29" s="149"/>
      <c r="EV29" s="149"/>
      <c r="EW29" s="149"/>
      <c r="EX29" s="149"/>
      <c r="EY29" s="149"/>
      <c r="EZ29" s="149"/>
      <c r="FA29" s="150"/>
      <c r="FB29" s="160"/>
      <c r="FC29" s="160"/>
      <c r="FD29" s="160"/>
      <c r="FE29" s="160"/>
      <c r="FF29" s="160"/>
      <c r="FG29" s="160"/>
      <c r="FH29" s="160"/>
      <c r="FI29" s="160"/>
      <c r="FJ29" s="160"/>
      <c r="FK29" s="160"/>
      <c r="FL29" s="160"/>
      <c r="FM29" s="160"/>
      <c r="FN29" s="160"/>
      <c r="FO29" s="160"/>
      <c r="FP29" s="160"/>
    </row>
    <row r="30" spans="1:172" s="1" customFormat="1" ht="26.25" customHeight="1">
      <c r="A30" s="65" t="s">
        <v>30</v>
      </c>
      <c r="B30" s="65"/>
      <c r="C30" s="65"/>
      <c r="D30" s="65"/>
      <c r="E30" s="65"/>
      <c r="F30" s="65"/>
      <c r="G30" s="11"/>
      <c r="H30" s="79" t="s">
        <v>40</v>
      </c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80"/>
      <c r="BW30" s="170">
        <v>938600</v>
      </c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2"/>
      <c r="DE30" s="173">
        <v>580300</v>
      </c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4"/>
      <c r="DX30" s="174"/>
      <c r="DY30" s="174"/>
      <c r="DZ30" s="174"/>
      <c r="EA30" s="174"/>
      <c r="EB30" s="174"/>
      <c r="EC30" s="174"/>
      <c r="ED30" s="174"/>
      <c r="EE30" s="174"/>
      <c r="EF30" s="174"/>
      <c r="EG30" s="174"/>
      <c r="EH30" s="174"/>
      <c r="EI30" s="174"/>
      <c r="EJ30" s="174"/>
      <c r="EK30" s="174"/>
      <c r="EL30" s="175"/>
      <c r="EM30" s="173">
        <f>BW30*0.051</f>
        <v>47868.6</v>
      </c>
      <c r="EN30" s="174"/>
      <c r="EO30" s="174"/>
      <c r="EP30" s="174"/>
      <c r="EQ30" s="174"/>
      <c r="ER30" s="174"/>
      <c r="ES30" s="174"/>
      <c r="ET30" s="174"/>
      <c r="EU30" s="174"/>
      <c r="EV30" s="174"/>
      <c r="EW30" s="174"/>
      <c r="EX30" s="174"/>
      <c r="EY30" s="174"/>
      <c r="EZ30" s="174"/>
      <c r="FA30" s="175"/>
      <c r="FB30" s="126">
        <f>DE30*0.051</f>
        <v>29595.3</v>
      </c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</row>
    <row r="31" spans="1:172" s="1" customFormat="1" ht="13.5" customHeight="1">
      <c r="A31" s="65"/>
      <c r="B31" s="65"/>
      <c r="C31" s="65"/>
      <c r="D31" s="65"/>
      <c r="E31" s="65"/>
      <c r="F31" s="65"/>
      <c r="G31" s="119" t="s">
        <v>3</v>
      </c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1"/>
      <c r="BW31" s="119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1"/>
      <c r="DE31" s="123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5"/>
      <c r="EM31" s="167">
        <f>EM19+EM24+EM27+EM30</f>
        <v>283457.2</v>
      </c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5"/>
      <c r="FB31" s="167">
        <f>FB19+FB24+FB27+FB30</f>
        <v>175250.6</v>
      </c>
      <c r="FC31" s="124"/>
      <c r="FD31" s="124"/>
      <c r="FE31" s="124"/>
      <c r="FF31" s="124"/>
      <c r="FG31" s="124"/>
      <c r="FH31" s="124"/>
      <c r="FI31" s="124"/>
      <c r="FJ31" s="124"/>
      <c r="FK31" s="124"/>
      <c r="FL31" s="124"/>
      <c r="FM31" s="124"/>
      <c r="FN31" s="124"/>
      <c r="FO31" s="124"/>
      <c r="FP31" s="125"/>
    </row>
    <row r="32" ht="3" customHeight="1"/>
    <row r="33" spans="1:172" s="9" customFormat="1" ht="48" customHeight="1">
      <c r="A33" s="168" t="s">
        <v>58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69"/>
      <c r="DT33" s="169"/>
      <c r="DU33" s="169"/>
      <c r="DV33" s="169"/>
      <c r="DW33" s="169"/>
      <c r="DX33" s="169"/>
      <c r="DY33" s="169"/>
      <c r="DZ33" s="169"/>
      <c r="EA33" s="169"/>
      <c r="EB33" s="169"/>
      <c r="EC33" s="169"/>
      <c r="ED33" s="169"/>
      <c r="EE33" s="169"/>
      <c r="EF33" s="169"/>
      <c r="EG33" s="169"/>
      <c r="EH33" s="169"/>
      <c r="EI33" s="169"/>
      <c r="EJ33" s="169"/>
      <c r="EK33" s="169"/>
      <c r="EL33" s="169"/>
      <c r="EM33" s="169"/>
      <c r="EN33" s="169"/>
      <c r="EO33" s="169"/>
      <c r="EP33" s="169"/>
      <c r="EQ33" s="169"/>
      <c r="ER33" s="169"/>
      <c r="ES33" s="169"/>
      <c r="ET33" s="169"/>
      <c r="EU33" s="169"/>
      <c r="EV33" s="169"/>
      <c r="EW33" s="169"/>
      <c r="EX33" s="169"/>
      <c r="EY33" s="169"/>
      <c r="EZ33" s="169"/>
      <c r="FA33" s="169"/>
      <c r="FB33" s="169"/>
      <c r="FC33" s="169"/>
      <c r="FD33" s="169"/>
      <c r="FE33" s="169"/>
      <c r="FF33" s="169"/>
      <c r="FG33" s="169"/>
      <c r="FH33" s="169"/>
      <c r="FI33" s="169"/>
      <c r="FJ33" s="169"/>
      <c r="FK33" s="169"/>
      <c r="FL33" s="169"/>
      <c r="FM33" s="169"/>
      <c r="FN33" s="169"/>
      <c r="FO33" s="169"/>
      <c r="FP33" s="169"/>
    </row>
    <row r="35" spans="1:172" s="6" customFormat="1" ht="14.25">
      <c r="A35" s="57" t="s">
        <v>41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</row>
    <row r="36" ht="6" customHeight="1"/>
    <row r="37" spans="1:172" s="6" customFormat="1" ht="14.25">
      <c r="A37" s="20" t="s">
        <v>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158" t="s">
        <v>64</v>
      </c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8"/>
      <c r="FP37" s="158"/>
    </row>
    <row r="38" spans="1:172" s="6" customFormat="1" ht="6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</row>
    <row r="39" spans="1:172" s="6" customFormat="1" ht="14.25">
      <c r="A39" s="59" t="s">
        <v>6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159" t="s">
        <v>90</v>
      </c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</row>
    <row r="40" spans="1:172" s="6" customFormat="1" ht="14.25">
      <c r="A40" s="19" t="s">
        <v>91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</row>
    <row r="41" ht="10.5" customHeight="1"/>
    <row r="42" spans="1:172" s="3" customFormat="1" ht="72" customHeight="1">
      <c r="A42" s="164" t="s">
        <v>0</v>
      </c>
      <c r="B42" s="165"/>
      <c r="C42" s="165"/>
      <c r="D42" s="165"/>
      <c r="E42" s="165"/>
      <c r="F42" s="165"/>
      <c r="G42" s="166"/>
      <c r="H42" s="164" t="s">
        <v>42</v>
      </c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93" t="s">
        <v>65</v>
      </c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5"/>
      <c r="BT42" s="164" t="s">
        <v>66</v>
      </c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66"/>
      <c r="DR42" s="93" t="s">
        <v>87</v>
      </c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5"/>
      <c r="EJ42" s="164" t="s">
        <v>86</v>
      </c>
      <c r="EK42" s="165"/>
      <c r="EL42" s="165"/>
      <c r="EM42" s="165"/>
      <c r="EN42" s="165"/>
      <c r="EO42" s="165"/>
      <c r="EP42" s="165"/>
      <c r="EQ42" s="165"/>
      <c r="ER42" s="165"/>
      <c r="ES42" s="165"/>
      <c r="ET42" s="165"/>
      <c r="EU42" s="165"/>
      <c r="EV42" s="165"/>
      <c r="EW42" s="165"/>
      <c r="EX42" s="165"/>
      <c r="EY42" s="165"/>
      <c r="EZ42" s="165"/>
      <c r="FA42" s="165"/>
      <c r="FB42" s="165"/>
      <c r="FC42" s="165"/>
      <c r="FD42" s="165"/>
      <c r="FE42" s="165"/>
      <c r="FF42" s="165"/>
      <c r="FG42" s="165"/>
      <c r="FH42" s="165"/>
      <c r="FI42" s="165"/>
      <c r="FJ42" s="165"/>
      <c r="FK42" s="165"/>
      <c r="FL42" s="165"/>
      <c r="FM42" s="165"/>
      <c r="FN42" s="165"/>
      <c r="FO42" s="165"/>
      <c r="FP42" s="166"/>
    </row>
    <row r="43" spans="1:172" s="4" customFormat="1" ht="12.75">
      <c r="A43" s="89">
        <v>1</v>
      </c>
      <c r="B43" s="89"/>
      <c r="C43" s="89"/>
      <c r="D43" s="89"/>
      <c r="E43" s="89"/>
      <c r="F43" s="89"/>
      <c r="G43" s="89"/>
      <c r="H43" s="89">
        <v>2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90">
        <v>3</v>
      </c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2"/>
      <c r="BT43" s="89">
        <v>4</v>
      </c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90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2"/>
      <c r="EJ43" s="89">
        <v>5</v>
      </c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</row>
    <row r="44" spans="1:172" s="5" customFormat="1" ht="28.5" customHeight="1">
      <c r="A44" s="65" t="s">
        <v>20</v>
      </c>
      <c r="B44" s="65"/>
      <c r="C44" s="65"/>
      <c r="D44" s="65"/>
      <c r="E44" s="65"/>
      <c r="F44" s="65"/>
      <c r="G44" s="65"/>
      <c r="H44" s="87" t="s">
        <v>67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123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5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61">
        <v>0</v>
      </c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3"/>
      <c r="EJ44" s="126">
        <f>BD44*BT44</f>
        <v>0</v>
      </c>
      <c r="EK44" s="126"/>
      <c r="EL44" s="126"/>
      <c r="EM44" s="126"/>
      <c r="EN44" s="126"/>
      <c r="EO44" s="126"/>
      <c r="EP44" s="126"/>
      <c r="EQ44" s="126"/>
      <c r="ER44" s="126"/>
      <c r="ES44" s="126"/>
      <c r="ET44" s="126"/>
      <c r="EU44" s="126"/>
      <c r="EV44" s="126"/>
      <c r="EW44" s="126"/>
      <c r="EX44" s="126"/>
      <c r="EY44" s="126"/>
      <c r="EZ44" s="126"/>
      <c r="FA44" s="126"/>
      <c r="FB44" s="126"/>
      <c r="FC44" s="126"/>
      <c r="FD44" s="126"/>
      <c r="FE44" s="126"/>
      <c r="FF44" s="126"/>
      <c r="FG44" s="126"/>
      <c r="FH44" s="126"/>
      <c r="FI44" s="126"/>
      <c r="FJ44" s="126"/>
      <c r="FK44" s="126"/>
      <c r="FL44" s="126"/>
      <c r="FM44" s="126"/>
      <c r="FN44" s="126"/>
      <c r="FO44" s="126"/>
      <c r="FP44" s="126"/>
    </row>
    <row r="45" spans="1:172" s="5" customFormat="1" ht="15" customHeight="1">
      <c r="A45" s="65"/>
      <c r="B45" s="65"/>
      <c r="C45" s="65"/>
      <c r="D45" s="65"/>
      <c r="E45" s="65"/>
      <c r="F45" s="65"/>
      <c r="G45" s="65"/>
      <c r="H45" s="120" t="s">
        <v>3</v>
      </c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1"/>
      <c r="BD45" s="123" t="s">
        <v>4</v>
      </c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5"/>
      <c r="BT45" s="122" t="s">
        <v>4</v>
      </c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61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3"/>
      <c r="EJ45" s="157">
        <f>SUM(EJ44:EJ44)</f>
        <v>0</v>
      </c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2"/>
      <c r="FL45" s="122"/>
      <c r="FM45" s="122"/>
      <c r="FN45" s="122"/>
      <c r="FO45" s="122"/>
      <c r="FP45" s="122"/>
    </row>
    <row r="46" s="1" customFormat="1" ht="12" customHeight="1"/>
    <row r="47" spans="1:172" s="6" customFormat="1" ht="14.25">
      <c r="A47" s="57" t="s">
        <v>43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</row>
    <row r="48" spans="1:172" s="6" customFormat="1" ht="14.25">
      <c r="A48" s="57" t="s">
        <v>70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</row>
    <row r="49" ht="6" customHeight="1"/>
    <row r="50" spans="1:172" s="6" customFormat="1" ht="14.2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158" t="s">
        <v>68</v>
      </c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8"/>
      <c r="FF50" s="158"/>
      <c r="FG50" s="158"/>
      <c r="FH50" s="158"/>
      <c r="FI50" s="158"/>
      <c r="FJ50" s="158"/>
      <c r="FK50" s="158"/>
      <c r="FL50" s="158"/>
      <c r="FM50" s="158"/>
      <c r="FN50" s="158"/>
      <c r="FO50" s="158"/>
      <c r="FP50" s="158"/>
    </row>
    <row r="51" spans="1:172" s="6" customFormat="1" ht="6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</row>
    <row r="52" spans="1:172" s="6" customFormat="1" ht="14.25">
      <c r="A52" s="59" t="s">
        <v>6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159" t="s">
        <v>60</v>
      </c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  <c r="DO52" s="159"/>
      <c r="DP52" s="159"/>
      <c r="DQ52" s="159"/>
      <c r="DR52" s="159"/>
      <c r="DS52" s="159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9"/>
      <c r="EH52" s="159"/>
      <c r="EI52" s="159"/>
      <c r="EJ52" s="159"/>
      <c r="EK52" s="159"/>
      <c r="EL52" s="159"/>
      <c r="EM52" s="159"/>
      <c r="EN52" s="159"/>
      <c r="EO52" s="159"/>
      <c r="EP52" s="159"/>
      <c r="EQ52" s="159"/>
      <c r="ER52" s="159"/>
      <c r="ES52" s="159"/>
      <c r="ET52" s="159"/>
      <c r="EU52" s="159"/>
      <c r="EV52" s="159"/>
      <c r="EW52" s="159"/>
      <c r="EX52" s="159"/>
      <c r="EY52" s="159"/>
      <c r="EZ52" s="159"/>
      <c r="FA52" s="159"/>
      <c r="FB52" s="159"/>
      <c r="FC52" s="159"/>
      <c r="FD52" s="159"/>
      <c r="FE52" s="159"/>
      <c r="FF52" s="159"/>
      <c r="FG52" s="159"/>
      <c r="FH52" s="159"/>
      <c r="FI52" s="159"/>
      <c r="FJ52" s="159"/>
      <c r="FK52" s="159"/>
      <c r="FL52" s="159"/>
      <c r="FM52" s="159"/>
      <c r="FN52" s="159"/>
      <c r="FO52" s="159"/>
      <c r="FP52" s="159"/>
    </row>
    <row r="53" spans="1:172" s="6" customFormat="1" ht="14.25">
      <c r="A53" s="19" t="s">
        <v>62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</row>
    <row r="54" spans="1:172" s="3" customFormat="1" ht="55.5" customHeight="1">
      <c r="A54" s="164" t="s">
        <v>0</v>
      </c>
      <c r="B54" s="165"/>
      <c r="C54" s="165"/>
      <c r="D54" s="165"/>
      <c r="E54" s="165"/>
      <c r="F54" s="165"/>
      <c r="G54" s="166"/>
      <c r="H54" s="164" t="s">
        <v>12</v>
      </c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6"/>
      <c r="BD54" s="93" t="s">
        <v>44</v>
      </c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5"/>
      <c r="BT54" s="93" t="s">
        <v>45</v>
      </c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5"/>
      <c r="DM54" s="164" t="s">
        <v>85</v>
      </c>
      <c r="DN54" s="165"/>
      <c r="DO54" s="165"/>
      <c r="DP54" s="165"/>
      <c r="DQ54" s="165"/>
      <c r="DR54" s="165"/>
      <c r="DS54" s="165"/>
      <c r="DT54" s="165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165"/>
      <c r="EG54" s="165"/>
      <c r="EH54" s="165"/>
      <c r="EI54" s="165"/>
      <c r="EJ54" s="165"/>
      <c r="EK54" s="165"/>
      <c r="EL54" s="165"/>
      <c r="EM54" s="165"/>
      <c r="EN54" s="165"/>
      <c r="EO54" s="165"/>
      <c r="EP54" s="165"/>
      <c r="EQ54" s="165"/>
      <c r="ER54" s="165"/>
      <c r="ES54" s="165"/>
      <c r="ET54" s="165"/>
      <c r="EU54" s="165"/>
      <c r="EV54" s="165"/>
      <c r="EW54" s="165"/>
      <c r="EX54" s="165"/>
      <c r="EY54" s="165"/>
      <c r="EZ54" s="165"/>
      <c r="FA54" s="165"/>
      <c r="FB54" s="165"/>
      <c r="FC54" s="165"/>
      <c r="FD54" s="165"/>
      <c r="FE54" s="165"/>
      <c r="FF54" s="165"/>
      <c r="FG54" s="165"/>
      <c r="FH54" s="165"/>
      <c r="FI54" s="165"/>
      <c r="FJ54" s="165"/>
      <c r="FK54" s="165"/>
      <c r="FL54" s="165"/>
      <c r="FM54" s="165"/>
      <c r="FN54" s="165"/>
      <c r="FO54" s="165"/>
      <c r="FP54" s="166"/>
    </row>
    <row r="55" spans="1:172" s="4" customFormat="1" ht="12.75">
      <c r="A55" s="89">
        <v>1</v>
      </c>
      <c r="B55" s="89"/>
      <c r="C55" s="89"/>
      <c r="D55" s="89"/>
      <c r="E55" s="89"/>
      <c r="F55" s="89"/>
      <c r="G55" s="89"/>
      <c r="H55" s="89">
        <v>2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90">
        <v>3</v>
      </c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2"/>
      <c r="BT55" s="90">
        <v>4</v>
      </c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2"/>
      <c r="DM55" s="89">
        <v>5</v>
      </c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89"/>
    </row>
    <row r="56" spans="1:172" s="5" customFormat="1" ht="15" customHeight="1">
      <c r="A56" s="65" t="s">
        <v>20</v>
      </c>
      <c r="B56" s="65"/>
      <c r="C56" s="65"/>
      <c r="D56" s="65"/>
      <c r="E56" s="65"/>
      <c r="F56" s="65"/>
      <c r="G56" s="65"/>
      <c r="H56" s="233" t="s">
        <v>123</v>
      </c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  <c r="BC56" s="233"/>
      <c r="BD56" s="148">
        <v>1927272.73</v>
      </c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50"/>
      <c r="BT56" s="81">
        <v>2.2</v>
      </c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3"/>
      <c r="DM56" s="160">
        <f>BD56*BT56/100</f>
        <v>42400.00006</v>
      </c>
      <c r="DN56" s="160"/>
      <c r="DO56" s="160"/>
      <c r="DP56" s="160"/>
      <c r="DQ56" s="160"/>
      <c r="DR56" s="160"/>
      <c r="DS56" s="160"/>
      <c r="DT56" s="160"/>
      <c r="DU56" s="160"/>
      <c r="DV56" s="160"/>
      <c r="DW56" s="160"/>
      <c r="DX56" s="160"/>
      <c r="DY56" s="160"/>
      <c r="DZ56" s="160"/>
      <c r="EA56" s="160"/>
      <c r="EB56" s="160"/>
      <c r="EC56" s="160"/>
      <c r="ED56" s="160"/>
      <c r="EE56" s="160"/>
      <c r="EF56" s="160"/>
      <c r="EG56" s="160"/>
      <c r="EH56" s="160"/>
      <c r="EI56" s="160"/>
      <c r="EJ56" s="160"/>
      <c r="EK56" s="160"/>
      <c r="EL56" s="160"/>
      <c r="EM56" s="160"/>
      <c r="EN56" s="160"/>
      <c r="EO56" s="160"/>
      <c r="EP56" s="160"/>
      <c r="EQ56" s="160"/>
      <c r="ER56" s="160"/>
      <c r="ES56" s="160"/>
      <c r="ET56" s="160"/>
      <c r="EU56" s="160"/>
      <c r="EV56" s="160"/>
      <c r="EW56" s="160"/>
      <c r="EX56" s="160"/>
      <c r="EY56" s="160"/>
      <c r="EZ56" s="160"/>
      <c r="FA56" s="160"/>
      <c r="FB56" s="160"/>
      <c r="FC56" s="160"/>
      <c r="FD56" s="160"/>
      <c r="FE56" s="160"/>
      <c r="FF56" s="160"/>
      <c r="FG56" s="160"/>
      <c r="FH56" s="160"/>
      <c r="FI56" s="160"/>
      <c r="FJ56" s="160"/>
      <c r="FK56" s="160"/>
      <c r="FL56" s="160"/>
      <c r="FM56" s="160"/>
      <c r="FN56" s="160"/>
      <c r="FO56" s="160"/>
      <c r="FP56" s="160"/>
    </row>
    <row r="57" spans="1:172" s="5" customFormat="1" ht="15" customHeight="1">
      <c r="A57" s="65"/>
      <c r="B57" s="65"/>
      <c r="C57" s="65"/>
      <c r="D57" s="65"/>
      <c r="E57" s="65"/>
      <c r="F57" s="65"/>
      <c r="G57" s="65"/>
      <c r="H57" s="120" t="s">
        <v>3</v>
      </c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1"/>
      <c r="BD57" s="123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5"/>
      <c r="BT57" s="123" t="s">
        <v>4</v>
      </c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5"/>
      <c r="DM57" s="157">
        <f>SUM(DM56:DM56)</f>
        <v>42400.00006</v>
      </c>
      <c r="DN57" s="122"/>
      <c r="DO57" s="122"/>
      <c r="DP57" s="122"/>
      <c r="DQ57" s="122"/>
      <c r="DR57" s="122"/>
      <c r="DS57" s="122"/>
      <c r="DT57" s="122"/>
      <c r="DU57" s="122"/>
      <c r="DV57" s="122"/>
      <c r="DW57" s="122"/>
      <c r="DX57" s="122"/>
      <c r="DY57" s="122"/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2"/>
      <c r="EK57" s="122"/>
      <c r="EL57" s="122"/>
      <c r="EM57" s="122"/>
      <c r="EN57" s="122"/>
      <c r="EO57" s="122"/>
      <c r="EP57" s="122"/>
      <c r="EQ57" s="122"/>
      <c r="ER57" s="122"/>
      <c r="ES57" s="122"/>
      <c r="ET57" s="122"/>
      <c r="EU57" s="122"/>
      <c r="EV57" s="122"/>
      <c r="EW57" s="122"/>
      <c r="EX57" s="122"/>
      <c r="EY57" s="122"/>
      <c r="EZ57" s="122"/>
      <c r="FA57" s="122"/>
      <c r="FB57" s="122"/>
      <c r="FC57" s="122"/>
      <c r="FD57" s="122"/>
      <c r="FE57" s="122"/>
      <c r="FF57" s="122"/>
      <c r="FG57" s="122"/>
      <c r="FH57" s="122"/>
      <c r="FI57" s="122"/>
      <c r="FJ57" s="122"/>
      <c r="FK57" s="122"/>
      <c r="FL57" s="122"/>
      <c r="FM57" s="122"/>
      <c r="FN57" s="122"/>
      <c r="FO57" s="122"/>
      <c r="FP57" s="122"/>
    </row>
    <row r="59" spans="1:172" s="6" customFormat="1" ht="14.25" hidden="1">
      <c r="A59" s="57" t="s">
        <v>71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</row>
    <row r="60" ht="6" customHeight="1" hidden="1"/>
    <row r="61" spans="1:172" s="6" customFormat="1" ht="14.25" hidden="1">
      <c r="A61" s="20" t="s">
        <v>7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158" t="s">
        <v>69</v>
      </c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  <c r="DR61" s="158"/>
      <c r="DS61" s="158"/>
      <c r="DT61" s="158"/>
      <c r="DU61" s="158"/>
      <c r="DV61" s="158"/>
      <c r="DW61" s="158"/>
      <c r="DX61" s="158"/>
      <c r="DY61" s="158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8"/>
      <c r="EN61" s="158"/>
      <c r="EO61" s="158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8"/>
      <c r="FC61" s="158"/>
      <c r="FD61" s="158"/>
      <c r="FE61" s="158"/>
      <c r="FF61" s="158"/>
      <c r="FG61" s="158"/>
      <c r="FH61" s="158"/>
      <c r="FI61" s="158"/>
      <c r="FJ61" s="158"/>
      <c r="FK61" s="158"/>
      <c r="FL61" s="158"/>
      <c r="FM61" s="158"/>
      <c r="FN61" s="158"/>
      <c r="FO61" s="158"/>
      <c r="FP61" s="158"/>
    </row>
    <row r="62" spans="1:172" s="6" customFormat="1" ht="6" customHeight="1" hidden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</row>
    <row r="63" spans="1:172" s="6" customFormat="1" ht="14.25" hidden="1">
      <c r="A63" s="59" t="s">
        <v>6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159" t="s">
        <v>60</v>
      </c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  <c r="CX63" s="159"/>
      <c r="CY63" s="159"/>
      <c r="CZ63" s="159"/>
      <c r="DA63" s="159"/>
      <c r="DB63" s="159"/>
      <c r="DC63" s="159"/>
      <c r="DD63" s="159"/>
      <c r="DE63" s="159"/>
      <c r="DF63" s="159"/>
      <c r="DG63" s="159"/>
      <c r="DH63" s="159"/>
      <c r="DI63" s="159"/>
      <c r="DJ63" s="159"/>
      <c r="DK63" s="159"/>
      <c r="DL63" s="159"/>
      <c r="DM63" s="159"/>
      <c r="DN63" s="159"/>
      <c r="DO63" s="159"/>
      <c r="DP63" s="159"/>
      <c r="DQ63" s="159"/>
      <c r="DR63" s="159"/>
      <c r="DS63" s="159"/>
      <c r="DT63" s="159"/>
      <c r="DU63" s="159"/>
      <c r="DV63" s="159"/>
      <c r="DW63" s="159"/>
      <c r="DX63" s="159"/>
      <c r="DY63" s="159"/>
      <c r="DZ63" s="159"/>
      <c r="EA63" s="159"/>
      <c r="EB63" s="159"/>
      <c r="EC63" s="159"/>
      <c r="ED63" s="159"/>
      <c r="EE63" s="159"/>
      <c r="EF63" s="159"/>
      <c r="EG63" s="159"/>
      <c r="EH63" s="159"/>
      <c r="EI63" s="159"/>
      <c r="EJ63" s="159"/>
      <c r="EK63" s="159"/>
      <c r="EL63" s="159"/>
      <c r="EM63" s="159"/>
      <c r="EN63" s="159"/>
      <c r="EO63" s="159"/>
      <c r="EP63" s="159"/>
      <c r="EQ63" s="159"/>
      <c r="ER63" s="159"/>
      <c r="ES63" s="159"/>
      <c r="ET63" s="159"/>
      <c r="EU63" s="159"/>
      <c r="EV63" s="159"/>
      <c r="EW63" s="159"/>
      <c r="EX63" s="159"/>
      <c r="EY63" s="159"/>
      <c r="EZ63" s="159"/>
      <c r="FA63" s="159"/>
      <c r="FB63" s="159"/>
      <c r="FC63" s="159"/>
      <c r="FD63" s="159"/>
      <c r="FE63" s="159"/>
      <c r="FF63" s="159"/>
      <c r="FG63" s="159"/>
      <c r="FH63" s="159"/>
      <c r="FI63" s="159"/>
      <c r="FJ63" s="159"/>
      <c r="FK63" s="159"/>
      <c r="FL63" s="159"/>
      <c r="FM63" s="159"/>
      <c r="FN63" s="159"/>
      <c r="FO63" s="159"/>
      <c r="FP63" s="159"/>
    </row>
    <row r="64" spans="1:172" s="6" customFormat="1" ht="14.25" hidden="1">
      <c r="A64" s="19" t="s">
        <v>62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</row>
    <row r="65" spans="1:112" s="3" customFormat="1" ht="55.5" customHeight="1" hidden="1">
      <c r="A65" s="164" t="s">
        <v>0</v>
      </c>
      <c r="B65" s="165"/>
      <c r="C65" s="165"/>
      <c r="D65" s="165"/>
      <c r="E65" s="165"/>
      <c r="F65" s="165"/>
      <c r="G65" s="166"/>
      <c r="H65" s="164" t="s">
        <v>12</v>
      </c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6"/>
      <c r="BD65" s="164" t="s">
        <v>84</v>
      </c>
      <c r="BE65" s="165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165"/>
      <c r="BY65" s="165"/>
      <c r="BZ65" s="165"/>
      <c r="CA65" s="165"/>
      <c r="CB65" s="165"/>
      <c r="CC65" s="165"/>
      <c r="CD65" s="165"/>
      <c r="CE65" s="165"/>
      <c r="CF65" s="165"/>
      <c r="CG65" s="165"/>
      <c r="CH65" s="165"/>
      <c r="CI65" s="165"/>
      <c r="CJ65" s="165"/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65"/>
      <c r="CV65" s="165"/>
      <c r="CW65" s="165"/>
      <c r="CX65" s="165"/>
      <c r="CY65" s="165"/>
      <c r="CZ65" s="165"/>
      <c r="DA65" s="165"/>
      <c r="DB65" s="165"/>
      <c r="DC65" s="165"/>
      <c r="DD65" s="165"/>
      <c r="DE65" s="165"/>
      <c r="DF65" s="165"/>
      <c r="DG65" s="165"/>
      <c r="DH65" s="166"/>
    </row>
    <row r="66" spans="1:112" s="4" customFormat="1" ht="12.75" hidden="1">
      <c r="A66" s="89">
        <v>1</v>
      </c>
      <c r="B66" s="89"/>
      <c r="C66" s="89"/>
      <c r="D66" s="89"/>
      <c r="E66" s="89"/>
      <c r="F66" s="89"/>
      <c r="G66" s="89"/>
      <c r="H66" s="89">
        <v>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>
        <v>3</v>
      </c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</row>
    <row r="67" spans="1:112" s="5" customFormat="1" ht="15" customHeight="1" hidden="1">
      <c r="A67" s="65" t="s">
        <v>20</v>
      </c>
      <c r="B67" s="65"/>
      <c r="C67" s="65"/>
      <c r="D67" s="65"/>
      <c r="E67" s="65"/>
      <c r="F67" s="65"/>
      <c r="G67" s="65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33"/>
      <c r="AI67" s="233"/>
      <c r="AJ67" s="233"/>
      <c r="AK67" s="233"/>
      <c r="AL67" s="233"/>
      <c r="AM67" s="233"/>
      <c r="AN67" s="233"/>
      <c r="AO67" s="233"/>
      <c r="AP67" s="233"/>
      <c r="AQ67" s="233"/>
      <c r="AR67" s="233"/>
      <c r="AS67" s="233"/>
      <c r="AT67" s="233"/>
      <c r="AU67" s="233"/>
      <c r="AV67" s="233"/>
      <c r="AW67" s="233"/>
      <c r="AX67" s="233"/>
      <c r="AY67" s="233"/>
      <c r="AZ67" s="233"/>
      <c r="BA67" s="233"/>
      <c r="BB67" s="233"/>
      <c r="BC67" s="233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60"/>
      <c r="DD67" s="160"/>
      <c r="DE67" s="160"/>
      <c r="DF67" s="160"/>
      <c r="DG67" s="160"/>
      <c r="DH67" s="160"/>
    </row>
    <row r="68" spans="1:112" s="5" customFormat="1" ht="15" customHeight="1" hidden="1">
      <c r="A68" s="65"/>
      <c r="B68" s="65"/>
      <c r="C68" s="65"/>
      <c r="D68" s="65"/>
      <c r="E68" s="65"/>
      <c r="F68" s="65"/>
      <c r="G68" s="65"/>
      <c r="H68" s="120" t="s">
        <v>3</v>
      </c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1"/>
      <c r="BD68" s="157">
        <f>SUM(BD67:BD67)</f>
        <v>0</v>
      </c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</row>
    <row r="69" spans="1:112" s="5" customFormat="1" ht="15" customHeight="1" hidden="1">
      <c r="A69" s="22"/>
      <c r="B69" s="22"/>
      <c r="C69" s="22"/>
      <c r="D69" s="22"/>
      <c r="E69" s="22"/>
      <c r="F69" s="22"/>
      <c r="G69" s="22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4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</row>
    <row r="70" spans="1:172" s="6" customFormat="1" ht="14.25">
      <c r="A70" s="57" t="s">
        <v>124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</row>
    <row r="71" ht="6" customHeight="1"/>
    <row r="72" spans="1:172" s="6" customFormat="1" ht="14.25">
      <c r="A72" s="20" t="s">
        <v>7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158" t="s">
        <v>72</v>
      </c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  <c r="DR72" s="158"/>
      <c r="DS72" s="158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8"/>
      <c r="EF72" s="158"/>
      <c r="EG72" s="158"/>
      <c r="EH72" s="158"/>
      <c r="EI72" s="158"/>
      <c r="EJ72" s="158"/>
      <c r="EK72" s="158"/>
      <c r="EL72" s="158"/>
      <c r="EM72" s="158"/>
      <c r="EN72" s="158"/>
      <c r="EO72" s="158"/>
      <c r="EP72" s="158"/>
      <c r="EQ72" s="158"/>
      <c r="ER72" s="158"/>
      <c r="ES72" s="158"/>
      <c r="ET72" s="158"/>
      <c r="EU72" s="158"/>
      <c r="EV72" s="158"/>
      <c r="EW72" s="158"/>
      <c r="EX72" s="158"/>
      <c r="EY72" s="158"/>
      <c r="EZ72" s="158"/>
      <c r="FA72" s="158"/>
      <c r="FB72" s="158"/>
      <c r="FC72" s="158"/>
      <c r="FD72" s="158"/>
      <c r="FE72" s="158"/>
      <c r="FF72" s="158"/>
      <c r="FG72" s="158"/>
      <c r="FH72" s="158"/>
      <c r="FI72" s="158"/>
      <c r="FJ72" s="158"/>
      <c r="FK72" s="158"/>
      <c r="FL72" s="158"/>
      <c r="FM72" s="158"/>
      <c r="FN72" s="158"/>
      <c r="FO72" s="158"/>
      <c r="FP72" s="158"/>
    </row>
    <row r="73" spans="1:172" s="6" customFormat="1" ht="6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</row>
    <row r="74" spans="1:172" s="6" customFormat="1" ht="14.25">
      <c r="A74" s="59" t="s">
        <v>6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159" t="s">
        <v>60</v>
      </c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</row>
    <row r="75" spans="1:172" s="6" customFormat="1" ht="14.25">
      <c r="A75" s="19" t="s">
        <v>62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</row>
    <row r="76" spans="1:172" s="3" customFormat="1" ht="55.5" customHeight="1">
      <c r="A76" s="164" t="s">
        <v>0</v>
      </c>
      <c r="B76" s="165"/>
      <c r="C76" s="165"/>
      <c r="D76" s="165"/>
      <c r="E76" s="165"/>
      <c r="F76" s="165"/>
      <c r="G76" s="166"/>
      <c r="H76" s="164" t="s">
        <v>12</v>
      </c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6"/>
      <c r="BD76" s="93" t="s">
        <v>73</v>
      </c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5"/>
      <c r="BT76" s="93" t="s">
        <v>83</v>
      </c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4"/>
      <c r="EK76" s="94"/>
      <c r="EL76" s="94"/>
      <c r="EM76" s="94"/>
      <c r="EN76" s="94"/>
      <c r="EO76" s="94"/>
      <c r="EP76" s="94"/>
      <c r="EQ76" s="94"/>
      <c r="ER76" s="94"/>
      <c r="ES76" s="94"/>
      <c r="ET76" s="94"/>
      <c r="EU76" s="94"/>
      <c r="EV76" s="94"/>
      <c r="EW76" s="94"/>
      <c r="EX76" s="94"/>
      <c r="EY76" s="94"/>
      <c r="EZ76" s="94"/>
      <c r="FA76" s="94"/>
      <c r="FB76" s="94"/>
      <c r="FC76" s="94"/>
      <c r="FD76" s="94"/>
      <c r="FE76" s="94"/>
      <c r="FF76" s="94"/>
      <c r="FG76" s="94"/>
      <c r="FH76" s="94"/>
      <c r="FI76" s="94"/>
      <c r="FJ76" s="94"/>
      <c r="FK76" s="94"/>
      <c r="FL76" s="94"/>
      <c r="FM76" s="94"/>
      <c r="FN76" s="94"/>
      <c r="FO76" s="94"/>
      <c r="FP76" s="95"/>
    </row>
    <row r="77" spans="1:172" s="4" customFormat="1" ht="12.75">
      <c r="A77" s="89">
        <v>1</v>
      </c>
      <c r="B77" s="89"/>
      <c r="C77" s="89"/>
      <c r="D77" s="89"/>
      <c r="E77" s="89"/>
      <c r="F77" s="89"/>
      <c r="G77" s="89"/>
      <c r="H77" s="89">
        <v>2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90">
        <v>3</v>
      </c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2"/>
      <c r="BT77" s="90">
        <v>4</v>
      </c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2"/>
    </row>
    <row r="78" spans="1:172" s="5" customFormat="1" ht="15" customHeight="1">
      <c r="A78" s="65" t="s">
        <v>20</v>
      </c>
      <c r="B78" s="65"/>
      <c r="C78" s="65"/>
      <c r="D78" s="65"/>
      <c r="E78" s="65"/>
      <c r="F78" s="65"/>
      <c r="G78" s="65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148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50"/>
      <c r="BT78" s="151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  <c r="CM78" s="152"/>
      <c r="CN78" s="152"/>
      <c r="CO78" s="152"/>
      <c r="CP78" s="152"/>
      <c r="CQ78" s="152"/>
      <c r="CR78" s="152"/>
      <c r="CS78" s="152"/>
      <c r="CT78" s="152"/>
      <c r="CU78" s="152"/>
      <c r="CV78" s="152"/>
      <c r="CW78" s="152"/>
      <c r="CX78" s="152"/>
      <c r="CY78" s="152"/>
      <c r="CZ78" s="152"/>
      <c r="DA78" s="152"/>
      <c r="DB78" s="152"/>
      <c r="DC78" s="152"/>
      <c r="DD78" s="152"/>
      <c r="DE78" s="152"/>
      <c r="DF78" s="152"/>
      <c r="DG78" s="152"/>
      <c r="DH78" s="152"/>
      <c r="DI78" s="152"/>
      <c r="DJ78" s="152"/>
      <c r="DK78" s="152"/>
      <c r="DL78" s="152"/>
      <c r="DM78" s="152"/>
      <c r="DN78" s="152"/>
      <c r="DO78" s="152"/>
      <c r="DP78" s="152"/>
      <c r="DQ78" s="152"/>
      <c r="DR78" s="152"/>
      <c r="DS78" s="152"/>
      <c r="DT78" s="152"/>
      <c r="DU78" s="152"/>
      <c r="DV78" s="152"/>
      <c r="DW78" s="152"/>
      <c r="DX78" s="152"/>
      <c r="DY78" s="152"/>
      <c r="DZ78" s="152"/>
      <c r="EA78" s="152"/>
      <c r="EB78" s="152"/>
      <c r="EC78" s="152"/>
      <c r="ED78" s="152"/>
      <c r="EE78" s="152"/>
      <c r="EF78" s="152"/>
      <c r="EG78" s="152"/>
      <c r="EH78" s="152"/>
      <c r="EI78" s="152"/>
      <c r="EJ78" s="152"/>
      <c r="EK78" s="152"/>
      <c r="EL78" s="152"/>
      <c r="EM78" s="152"/>
      <c r="EN78" s="152"/>
      <c r="EO78" s="152"/>
      <c r="EP78" s="152"/>
      <c r="EQ78" s="152"/>
      <c r="ER78" s="152"/>
      <c r="ES78" s="152"/>
      <c r="ET78" s="152"/>
      <c r="EU78" s="152"/>
      <c r="EV78" s="152"/>
      <c r="EW78" s="152"/>
      <c r="EX78" s="152"/>
      <c r="EY78" s="152"/>
      <c r="EZ78" s="152"/>
      <c r="FA78" s="152"/>
      <c r="FB78" s="152"/>
      <c r="FC78" s="152"/>
      <c r="FD78" s="152"/>
      <c r="FE78" s="152"/>
      <c r="FF78" s="152"/>
      <c r="FG78" s="152"/>
      <c r="FH78" s="152"/>
      <c r="FI78" s="152"/>
      <c r="FJ78" s="152"/>
      <c r="FK78" s="152"/>
      <c r="FL78" s="152"/>
      <c r="FM78" s="152"/>
      <c r="FN78" s="152"/>
      <c r="FO78" s="152"/>
      <c r="FP78" s="153"/>
    </row>
    <row r="79" spans="1:172" s="5" customFormat="1" ht="15" customHeight="1">
      <c r="A79" s="65"/>
      <c r="B79" s="65"/>
      <c r="C79" s="65"/>
      <c r="D79" s="65"/>
      <c r="E79" s="65"/>
      <c r="F79" s="65"/>
      <c r="G79" s="65"/>
      <c r="H79" s="120" t="s">
        <v>3</v>
      </c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1"/>
      <c r="BD79" s="123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4"/>
      <c r="BS79" s="125"/>
      <c r="BT79" s="154">
        <f>BT78</f>
        <v>0</v>
      </c>
      <c r="BU79" s="155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  <c r="CW79" s="155"/>
      <c r="CX79" s="155"/>
      <c r="CY79" s="155"/>
      <c r="CZ79" s="155"/>
      <c r="DA79" s="155"/>
      <c r="DB79" s="155"/>
      <c r="DC79" s="155"/>
      <c r="DD79" s="155"/>
      <c r="DE79" s="155"/>
      <c r="DF79" s="155"/>
      <c r="DG79" s="155"/>
      <c r="DH79" s="155"/>
      <c r="DI79" s="155"/>
      <c r="DJ79" s="155"/>
      <c r="DK79" s="155"/>
      <c r="DL79" s="155"/>
      <c r="DM79" s="155"/>
      <c r="DN79" s="155"/>
      <c r="DO79" s="155"/>
      <c r="DP79" s="155"/>
      <c r="DQ79" s="155"/>
      <c r="DR79" s="155"/>
      <c r="DS79" s="155"/>
      <c r="DT79" s="155"/>
      <c r="DU79" s="155"/>
      <c r="DV79" s="155"/>
      <c r="DW79" s="155"/>
      <c r="DX79" s="155"/>
      <c r="DY79" s="155"/>
      <c r="DZ79" s="155"/>
      <c r="EA79" s="155"/>
      <c r="EB79" s="155"/>
      <c r="EC79" s="155"/>
      <c r="ED79" s="155"/>
      <c r="EE79" s="155"/>
      <c r="EF79" s="155"/>
      <c r="EG79" s="155"/>
      <c r="EH79" s="155"/>
      <c r="EI79" s="155"/>
      <c r="EJ79" s="155"/>
      <c r="EK79" s="155"/>
      <c r="EL79" s="155"/>
      <c r="EM79" s="155"/>
      <c r="EN79" s="155"/>
      <c r="EO79" s="155"/>
      <c r="EP79" s="155"/>
      <c r="EQ79" s="155"/>
      <c r="ER79" s="155"/>
      <c r="ES79" s="155"/>
      <c r="ET79" s="155"/>
      <c r="EU79" s="155"/>
      <c r="EV79" s="155"/>
      <c r="EW79" s="155"/>
      <c r="EX79" s="155"/>
      <c r="EY79" s="155"/>
      <c r="EZ79" s="155"/>
      <c r="FA79" s="155"/>
      <c r="FB79" s="155"/>
      <c r="FC79" s="155"/>
      <c r="FD79" s="155"/>
      <c r="FE79" s="155"/>
      <c r="FF79" s="155"/>
      <c r="FG79" s="155"/>
      <c r="FH79" s="155"/>
      <c r="FI79" s="155"/>
      <c r="FJ79" s="155"/>
      <c r="FK79" s="155"/>
      <c r="FL79" s="155"/>
      <c r="FM79" s="155"/>
      <c r="FN79" s="155"/>
      <c r="FO79" s="155"/>
      <c r="FP79" s="156"/>
    </row>
    <row r="82" spans="1:172" s="6" customFormat="1" ht="14.25">
      <c r="A82" s="57" t="s">
        <v>125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</row>
    <row r="83" ht="6" customHeight="1"/>
    <row r="84" spans="1:172" s="6" customFormat="1" ht="14.25">
      <c r="A84" s="16" t="s">
        <v>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26" t="s">
        <v>59</v>
      </c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</row>
    <row r="85" spans="1:172" s="6" customFormat="1" ht="6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</row>
    <row r="86" spans="1:172" s="6" customFormat="1" ht="10.5" customHeight="1">
      <c r="A86" s="147" t="s">
        <v>6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10" t="s">
        <v>60</v>
      </c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10"/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U86" s="110"/>
      <c r="CV86" s="110"/>
      <c r="CW86" s="110"/>
      <c r="CX86" s="110"/>
      <c r="CY86" s="110"/>
      <c r="CZ86" s="110"/>
      <c r="DA86" s="110"/>
      <c r="DB86" s="110"/>
      <c r="DC86" s="110"/>
      <c r="DD86" s="110"/>
      <c r="DE86" s="110"/>
      <c r="DF86" s="110"/>
      <c r="DG86" s="110"/>
      <c r="DH86" s="110"/>
      <c r="DI86" s="110"/>
      <c r="DJ86" s="110"/>
      <c r="DK86" s="110"/>
      <c r="DL86" s="110"/>
      <c r="DM86" s="110"/>
      <c r="DN86" s="110"/>
      <c r="DO86" s="110"/>
      <c r="DP86" s="110"/>
      <c r="DQ86" s="110"/>
      <c r="DR86" s="110"/>
      <c r="DS86" s="110"/>
      <c r="DT86" s="110"/>
      <c r="DU86" s="110"/>
      <c r="DV86" s="110"/>
      <c r="DW86" s="110"/>
      <c r="DX86" s="110"/>
      <c r="DY86" s="110"/>
      <c r="DZ86" s="110"/>
      <c r="EA86" s="110"/>
      <c r="EB86" s="110"/>
      <c r="EC86" s="110"/>
      <c r="ED86" s="110"/>
      <c r="EE86" s="110"/>
      <c r="EF86" s="110"/>
      <c r="EG86" s="110"/>
      <c r="EH86" s="110"/>
      <c r="EI86" s="110"/>
      <c r="EJ86" s="110"/>
      <c r="EK86" s="110"/>
      <c r="EL86" s="110"/>
      <c r="EM86" s="110"/>
      <c r="EN86" s="110"/>
      <c r="EO86" s="110"/>
      <c r="EP86" s="110"/>
      <c r="EQ86" s="110"/>
      <c r="ER86" s="110"/>
      <c r="ES86" s="110"/>
      <c r="ET86" s="110"/>
      <c r="EU86" s="110"/>
      <c r="EV86" s="110"/>
      <c r="EW86" s="110"/>
      <c r="EX86" s="110"/>
      <c r="EY86" s="110"/>
      <c r="EZ86" s="110"/>
      <c r="FA86" s="110"/>
      <c r="FB86" s="110"/>
      <c r="FC86" s="110"/>
      <c r="FD86" s="110"/>
      <c r="FE86" s="110"/>
      <c r="FF86" s="110"/>
      <c r="FG86" s="110"/>
      <c r="FH86" s="110"/>
      <c r="FI86" s="110"/>
      <c r="FJ86" s="110"/>
      <c r="FK86" s="110"/>
      <c r="FL86" s="110"/>
      <c r="FM86" s="110"/>
      <c r="FN86" s="110"/>
      <c r="FO86" s="110"/>
      <c r="FP86" s="110"/>
    </row>
    <row r="87" ht="10.5" customHeight="1">
      <c r="A87" s="16" t="s">
        <v>62</v>
      </c>
    </row>
    <row r="88" ht="10.5" customHeight="1">
      <c r="A88" s="16"/>
    </row>
    <row r="89" spans="1:172" s="6" customFormat="1" ht="14.25">
      <c r="A89" s="57" t="s">
        <v>126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</row>
    <row r="90" ht="10.5" customHeight="1"/>
    <row r="91" spans="1:188" s="3" customFormat="1" ht="66.75" customHeight="1">
      <c r="A91" s="99" t="s">
        <v>0</v>
      </c>
      <c r="B91" s="100"/>
      <c r="C91" s="100"/>
      <c r="D91" s="100"/>
      <c r="E91" s="100"/>
      <c r="F91" s="100"/>
      <c r="G91" s="101"/>
      <c r="H91" s="99" t="s">
        <v>12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1"/>
      <c r="AP91" s="99" t="s">
        <v>47</v>
      </c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1"/>
      <c r="BF91" s="99" t="s">
        <v>48</v>
      </c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0"/>
      <c r="BS91" s="100"/>
      <c r="BT91" s="100"/>
      <c r="BU91" s="101"/>
      <c r="BV91" s="99" t="s">
        <v>49</v>
      </c>
      <c r="BW91" s="100"/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/>
      <c r="CI91" s="100"/>
      <c r="CJ91" s="100"/>
      <c r="CK91" s="100"/>
      <c r="CL91" s="100"/>
      <c r="CM91" s="100"/>
      <c r="CN91" s="100"/>
      <c r="CO91" s="100"/>
      <c r="CP91" s="100"/>
      <c r="CQ91" s="100"/>
      <c r="CR91" s="100"/>
      <c r="CS91" s="100"/>
      <c r="CT91" s="100"/>
      <c r="CU91" s="100"/>
      <c r="CV91" s="100"/>
      <c r="CW91" s="100"/>
      <c r="CX91" s="100"/>
      <c r="CY91" s="100"/>
      <c r="CZ91" s="100"/>
      <c r="DA91" s="100"/>
      <c r="DB91" s="100"/>
      <c r="DC91" s="100"/>
      <c r="DD91" s="100"/>
      <c r="DE91" s="100"/>
      <c r="DF91" s="100"/>
      <c r="DG91" s="100"/>
      <c r="DH91" s="100"/>
      <c r="DI91" s="100"/>
      <c r="DJ91" s="100"/>
      <c r="DK91" s="100"/>
      <c r="DL91" s="100"/>
      <c r="DM91" s="100"/>
      <c r="DN91" s="100"/>
      <c r="DO91" s="100"/>
      <c r="DP91" s="100"/>
      <c r="DQ91" s="100"/>
      <c r="DR91" s="100"/>
      <c r="DS91" s="100"/>
      <c r="DT91" s="100"/>
      <c r="DU91" s="100"/>
      <c r="DV91" s="100"/>
      <c r="DW91" s="100"/>
      <c r="DX91" s="100"/>
      <c r="DY91" s="100"/>
      <c r="DZ91" s="100"/>
      <c r="EA91" s="100"/>
      <c r="EB91" s="100"/>
      <c r="EC91" s="100"/>
      <c r="ED91" s="100"/>
      <c r="EE91" s="100"/>
      <c r="EF91" s="100"/>
      <c r="EG91" s="100"/>
      <c r="EH91" s="100"/>
      <c r="EI91" s="100"/>
      <c r="EJ91" s="100"/>
      <c r="EK91" s="101"/>
      <c r="EL91" s="99" t="s">
        <v>81</v>
      </c>
      <c r="EM91" s="100"/>
      <c r="EN91" s="100"/>
      <c r="EO91" s="100"/>
      <c r="EP91" s="100"/>
      <c r="EQ91" s="100"/>
      <c r="ER91" s="100"/>
      <c r="ES91" s="100"/>
      <c r="ET91" s="100"/>
      <c r="EU91" s="100"/>
      <c r="EV91" s="100"/>
      <c r="EW91" s="100"/>
      <c r="EX91" s="100"/>
      <c r="EY91" s="100"/>
      <c r="EZ91" s="100"/>
      <c r="FA91" s="100"/>
      <c r="FB91" s="100"/>
      <c r="FC91" s="100"/>
      <c r="FD91" s="100"/>
      <c r="FE91" s="100"/>
      <c r="FF91" s="100"/>
      <c r="FG91" s="100"/>
      <c r="FH91" s="100"/>
      <c r="FI91" s="100"/>
      <c r="FJ91" s="100"/>
      <c r="FK91" s="100"/>
      <c r="FL91" s="100"/>
      <c r="FM91" s="100"/>
      <c r="FN91" s="100"/>
      <c r="FO91" s="100"/>
      <c r="FP91" s="101"/>
      <c r="FQ91" s="99" t="s">
        <v>82</v>
      </c>
      <c r="FR91" s="100"/>
      <c r="FS91" s="100"/>
      <c r="FT91" s="100"/>
      <c r="FU91" s="100"/>
      <c r="FV91" s="100"/>
      <c r="FW91" s="100"/>
      <c r="FX91" s="100"/>
      <c r="FY91" s="100"/>
      <c r="FZ91" s="100"/>
      <c r="GA91" s="100"/>
      <c r="GB91" s="100"/>
      <c r="GC91" s="100"/>
      <c r="GD91" s="100"/>
      <c r="GE91" s="100"/>
      <c r="GF91" s="101"/>
    </row>
    <row r="92" spans="1:188" s="4" customFormat="1" ht="12.75">
      <c r="A92" s="143">
        <v>1</v>
      </c>
      <c r="B92" s="143"/>
      <c r="C92" s="143"/>
      <c r="D92" s="143"/>
      <c r="E92" s="143"/>
      <c r="F92" s="143"/>
      <c r="G92" s="143"/>
      <c r="H92" s="143">
        <v>2</v>
      </c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>
        <v>3</v>
      </c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4">
        <v>4</v>
      </c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5"/>
      <c r="BT92" s="145"/>
      <c r="BU92" s="146"/>
      <c r="BV92" s="143">
        <v>5</v>
      </c>
      <c r="BW92" s="143"/>
      <c r="BX92" s="143"/>
      <c r="BY92" s="143"/>
      <c r="BZ92" s="143"/>
      <c r="CA92" s="143"/>
      <c r="CB92" s="143"/>
      <c r="CC92" s="143"/>
      <c r="CD92" s="143"/>
      <c r="CE92" s="143"/>
      <c r="CF92" s="143"/>
      <c r="CG92" s="143"/>
      <c r="CH92" s="143"/>
      <c r="CI92" s="143"/>
      <c r="CJ92" s="143"/>
      <c r="CK92" s="143"/>
      <c r="CL92" s="143"/>
      <c r="CM92" s="143"/>
      <c r="CN92" s="143"/>
      <c r="CO92" s="143"/>
      <c r="CP92" s="143"/>
      <c r="CQ92" s="143"/>
      <c r="CR92" s="143"/>
      <c r="CS92" s="143"/>
      <c r="CT92" s="143"/>
      <c r="CU92" s="143"/>
      <c r="CV92" s="143"/>
      <c r="CW92" s="143"/>
      <c r="CX92" s="143"/>
      <c r="CY92" s="143"/>
      <c r="CZ92" s="143"/>
      <c r="DA92" s="143"/>
      <c r="DB92" s="143"/>
      <c r="DC92" s="143"/>
      <c r="DD92" s="143"/>
      <c r="DE92" s="143"/>
      <c r="DF92" s="143"/>
      <c r="DG92" s="143"/>
      <c r="DH92" s="143"/>
      <c r="DI92" s="143"/>
      <c r="DJ92" s="143"/>
      <c r="DK92" s="143"/>
      <c r="DL92" s="143"/>
      <c r="DM92" s="143"/>
      <c r="DN92" s="143"/>
      <c r="DO92" s="143"/>
      <c r="DP92" s="143"/>
      <c r="DQ92" s="143"/>
      <c r="DR92" s="143"/>
      <c r="DS92" s="143"/>
      <c r="DT92" s="143"/>
      <c r="DU92" s="143"/>
      <c r="DV92" s="143"/>
      <c r="DW92" s="143"/>
      <c r="DX92" s="143"/>
      <c r="DY92" s="143"/>
      <c r="DZ92" s="143"/>
      <c r="EA92" s="143"/>
      <c r="EB92" s="143"/>
      <c r="EC92" s="143"/>
      <c r="ED92" s="143"/>
      <c r="EE92" s="143"/>
      <c r="EF92" s="143"/>
      <c r="EG92" s="143"/>
      <c r="EH92" s="143"/>
      <c r="EI92" s="143"/>
      <c r="EJ92" s="143"/>
      <c r="EK92" s="143"/>
      <c r="EL92" s="99">
        <v>6</v>
      </c>
      <c r="EM92" s="100"/>
      <c r="EN92" s="100"/>
      <c r="EO92" s="100"/>
      <c r="EP92" s="100"/>
      <c r="EQ92" s="100"/>
      <c r="ER92" s="100"/>
      <c r="ES92" s="100"/>
      <c r="ET92" s="100"/>
      <c r="EU92" s="100"/>
      <c r="EV92" s="100"/>
      <c r="EW92" s="100"/>
      <c r="EX92" s="100"/>
      <c r="EY92" s="100"/>
      <c r="EZ92" s="100"/>
      <c r="FA92" s="100"/>
      <c r="FB92" s="100"/>
      <c r="FC92" s="100"/>
      <c r="FD92" s="100"/>
      <c r="FE92" s="100"/>
      <c r="FF92" s="100"/>
      <c r="FG92" s="100"/>
      <c r="FH92" s="100"/>
      <c r="FI92" s="100"/>
      <c r="FJ92" s="100"/>
      <c r="FK92" s="100"/>
      <c r="FL92" s="100"/>
      <c r="FM92" s="100"/>
      <c r="FN92" s="100"/>
      <c r="FO92" s="100"/>
      <c r="FP92" s="101"/>
      <c r="FQ92" s="143">
        <v>7</v>
      </c>
      <c r="FR92" s="143"/>
      <c r="FS92" s="143"/>
      <c r="FT92" s="143"/>
      <c r="FU92" s="143"/>
      <c r="FV92" s="143"/>
      <c r="FW92" s="143"/>
      <c r="FX92" s="143"/>
      <c r="FY92" s="143"/>
      <c r="FZ92" s="143"/>
      <c r="GA92" s="143"/>
      <c r="GB92" s="143"/>
      <c r="GC92" s="143"/>
      <c r="GD92" s="143"/>
      <c r="GE92" s="143"/>
      <c r="GF92" s="143"/>
    </row>
    <row r="93" spans="1:188" s="5" customFormat="1" ht="15" customHeight="1">
      <c r="A93" s="65" t="s">
        <v>20</v>
      </c>
      <c r="B93" s="65"/>
      <c r="C93" s="65"/>
      <c r="D93" s="65"/>
      <c r="E93" s="65"/>
      <c r="F93" s="65"/>
      <c r="G93" s="65"/>
      <c r="H93" s="87" t="s">
        <v>93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136">
        <v>1</v>
      </c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7">
        <v>12</v>
      </c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8"/>
      <c r="BT93" s="138"/>
      <c r="BU93" s="139"/>
      <c r="BV93" s="136">
        <v>766.66</v>
      </c>
      <c r="BW93" s="136"/>
      <c r="BX93" s="136"/>
      <c r="BY93" s="136"/>
      <c r="BZ93" s="136"/>
      <c r="CA93" s="136"/>
      <c r="CB93" s="136"/>
      <c r="CC93" s="136"/>
      <c r="CD93" s="136"/>
      <c r="CE93" s="136"/>
      <c r="CF93" s="136"/>
      <c r="CG93" s="136"/>
      <c r="CH93" s="136"/>
      <c r="CI93" s="136"/>
      <c r="CJ93" s="136"/>
      <c r="CK93" s="136"/>
      <c r="CL93" s="136"/>
      <c r="CM93" s="136"/>
      <c r="CN93" s="136"/>
      <c r="CO93" s="136"/>
      <c r="CP93" s="136"/>
      <c r="CQ93" s="136"/>
      <c r="CR93" s="136"/>
      <c r="CS93" s="136"/>
      <c r="CT93" s="136"/>
      <c r="CU93" s="136"/>
      <c r="CV93" s="136"/>
      <c r="CW93" s="136"/>
      <c r="CX93" s="136"/>
      <c r="CY93" s="136"/>
      <c r="CZ93" s="136"/>
      <c r="DA93" s="136"/>
      <c r="DB93" s="136"/>
      <c r="DC93" s="136"/>
      <c r="DD93" s="136"/>
      <c r="DE93" s="136"/>
      <c r="DF93" s="136"/>
      <c r="DG93" s="136"/>
      <c r="DH93" s="136"/>
      <c r="DI93" s="136"/>
      <c r="DJ93" s="136"/>
      <c r="DK93" s="136"/>
      <c r="DL93" s="136"/>
      <c r="DM93" s="136"/>
      <c r="DN93" s="136"/>
      <c r="DO93" s="136"/>
      <c r="DP93" s="136"/>
      <c r="DQ93" s="136"/>
      <c r="DR93" s="136"/>
      <c r="DS93" s="136"/>
      <c r="DT93" s="136"/>
      <c r="DU93" s="136"/>
      <c r="DV93" s="136"/>
      <c r="DW93" s="136"/>
      <c r="DX93" s="136"/>
      <c r="DY93" s="136"/>
      <c r="DZ93" s="136"/>
      <c r="EA93" s="136"/>
      <c r="EB93" s="136"/>
      <c r="EC93" s="136"/>
      <c r="ED93" s="136"/>
      <c r="EE93" s="136"/>
      <c r="EF93" s="136"/>
      <c r="EG93" s="136"/>
      <c r="EH93" s="136"/>
      <c r="EI93" s="136"/>
      <c r="EJ93" s="136"/>
      <c r="EK93" s="136"/>
      <c r="EL93" s="140"/>
      <c r="EM93" s="141"/>
      <c r="EN93" s="141"/>
      <c r="EO93" s="141"/>
      <c r="EP93" s="141"/>
      <c r="EQ93" s="141"/>
      <c r="ER93" s="141"/>
      <c r="ES93" s="141"/>
      <c r="ET93" s="141"/>
      <c r="EU93" s="141"/>
      <c r="EV93" s="141"/>
      <c r="EW93" s="141"/>
      <c r="EX93" s="141"/>
      <c r="EY93" s="141"/>
      <c r="EZ93" s="141"/>
      <c r="FA93" s="141"/>
      <c r="FB93" s="141"/>
      <c r="FC93" s="141"/>
      <c r="FD93" s="141"/>
      <c r="FE93" s="141"/>
      <c r="FF93" s="141"/>
      <c r="FG93" s="141"/>
      <c r="FH93" s="141"/>
      <c r="FI93" s="141"/>
      <c r="FJ93" s="141"/>
      <c r="FK93" s="141"/>
      <c r="FL93" s="141"/>
      <c r="FM93" s="141"/>
      <c r="FN93" s="141"/>
      <c r="FO93" s="141"/>
      <c r="FP93" s="142"/>
      <c r="FQ93" s="127">
        <f>AP93*BF93*BV93</f>
        <v>9199.92</v>
      </c>
      <c r="FR93" s="128"/>
      <c r="FS93" s="128"/>
      <c r="FT93" s="128"/>
      <c r="FU93" s="128"/>
      <c r="FV93" s="128"/>
      <c r="FW93" s="128"/>
      <c r="FX93" s="128"/>
      <c r="FY93" s="128"/>
      <c r="FZ93" s="128"/>
      <c r="GA93" s="128"/>
      <c r="GB93" s="128"/>
      <c r="GC93" s="128"/>
      <c r="GD93" s="128"/>
      <c r="GE93" s="128"/>
      <c r="GF93" s="129"/>
    </row>
    <row r="94" spans="1:188" s="5" customFormat="1" ht="15" customHeight="1">
      <c r="A94" s="65"/>
      <c r="B94" s="65"/>
      <c r="C94" s="65"/>
      <c r="D94" s="65"/>
      <c r="E94" s="65"/>
      <c r="F94" s="65"/>
      <c r="G94" s="65"/>
      <c r="H94" s="130" t="s">
        <v>46</v>
      </c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2"/>
      <c r="AP94" s="122" t="s">
        <v>4</v>
      </c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3" t="s">
        <v>4</v>
      </c>
      <c r="BG94" s="124"/>
      <c r="BH94" s="124"/>
      <c r="BI94" s="124"/>
      <c r="BJ94" s="124"/>
      <c r="BK94" s="124"/>
      <c r="BL94" s="124"/>
      <c r="BM94" s="124"/>
      <c r="BN94" s="124"/>
      <c r="BO94" s="124"/>
      <c r="BP94" s="124"/>
      <c r="BQ94" s="124"/>
      <c r="BR94" s="124"/>
      <c r="BS94" s="124"/>
      <c r="BT94" s="124"/>
      <c r="BU94" s="125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2"/>
      <c r="DE94" s="122"/>
      <c r="DF94" s="122"/>
      <c r="DG94" s="122"/>
      <c r="DH94" s="122"/>
      <c r="DI94" s="122"/>
      <c r="DJ94" s="122"/>
      <c r="DK94" s="122"/>
      <c r="DL94" s="122"/>
      <c r="DM94" s="122"/>
      <c r="DN94" s="122"/>
      <c r="DO94" s="122"/>
      <c r="DP94" s="122"/>
      <c r="DQ94" s="122"/>
      <c r="DR94" s="122"/>
      <c r="DS94" s="122"/>
      <c r="DT94" s="122"/>
      <c r="DU94" s="122"/>
      <c r="DV94" s="122"/>
      <c r="DW94" s="122"/>
      <c r="DX94" s="122"/>
      <c r="DY94" s="122"/>
      <c r="DZ94" s="122"/>
      <c r="EA94" s="122"/>
      <c r="EB94" s="122"/>
      <c r="EC94" s="122"/>
      <c r="ED94" s="122"/>
      <c r="EE94" s="122"/>
      <c r="EF94" s="122"/>
      <c r="EG94" s="122"/>
      <c r="EH94" s="122"/>
      <c r="EI94" s="122"/>
      <c r="EJ94" s="122"/>
      <c r="EK94" s="122"/>
      <c r="EL94" s="93"/>
      <c r="EM94" s="94"/>
      <c r="EN94" s="94"/>
      <c r="EO94" s="94"/>
      <c r="EP94" s="94"/>
      <c r="EQ94" s="94"/>
      <c r="ER94" s="94"/>
      <c r="ES94" s="94"/>
      <c r="ET94" s="94"/>
      <c r="EU94" s="94"/>
      <c r="EV94" s="94"/>
      <c r="EW94" s="94"/>
      <c r="EX94" s="94"/>
      <c r="EY94" s="94"/>
      <c r="EZ94" s="94"/>
      <c r="FA94" s="94"/>
      <c r="FB94" s="94"/>
      <c r="FC94" s="94"/>
      <c r="FD94" s="94"/>
      <c r="FE94" s="94"/>
      <c r="FF94" s="94"/>
      <c r="FG94" s="94"/>
      <c r="FH94" s="94"/>
      <c r="FI94" s="94"/>
      <c r="FJ94" s="94"/>
      <c r="FK94" s="94"/>
      <c r="FL94" s="94"/>
      <c r="FM94" s="94"/>
      <c r="FN94" s="94"/>
      <c r="FO94" s="94"/>
      <c r="FP94" s="95"/>
      <c r="FQ94" s="133">
        <f>SUM(FQ93:FQ93)</f>
        <v>9199.92</v>
      </c>
      <c r="FR94" s="134"/>
      <c r="FS94" s="134"/>
      <c r="FT94" s="134"/>
      <c r="FU94" s="134"/>
      <c r="FV94" s="134"/>
      <c r="FW94" s="134"/>
      <c r="FX94" s="134"/>
      <c r="FY94" s="134"/>
      <c r="FZ94" s="134"/>
      <c r="GA94" s="134"/>
      <c r="GB94" s="134"/>
      <c r="GC94" s="134"/>
      <c r="GD94" s="134"/>
      <c r="GE94" s="134"/>
      <c r="GF94" s="135"/>
    </row>
    <row r="95" spans="1:172" s="5" customFormat="1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</row>
    <row r="96" spans="1:172" ht="12" customHeight="1">
      <c r="A96" s="57" t="s">
        <v>127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</row>
    <row r="97" spans="1:172" s="6" customFormat="1" ht="15">
      <c r="A97" s="16" t="s">
        <v>7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26" t="s">
        <v>59</v>
      </c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</row>
    <row r="98" spans="1:172" s="6" customFormat="1" ht="1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</row>
    <row r="99" spans="1:172" s="6" customFormat="1" ht="15">
      <c r="A99" s="147" t="s">
        <v>6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10" t="s">
        <v>60</v>
      </c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  <c r="BH99" s="110"/>
      <c r="BI99" s="110"/>
      <c r="BJ99" s="110"/>
      <c r="BK99" s="110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  <c r="BZ99" s="110"/>
      <c r="CA99" s="110"/>
      <c r="CB99" s="110"/>
      <c r="CC99" s="110"/>
      <c r="CD99" s="110"/>
      <c r="CE99" s="110"/>
      <c r="CF99" s="110"/>
      <c r="CG99" s="110"/>
      <c r="CH99" s="110"/>
      <c r="CI99" s="110"/>
      <c r="CJ99" s="110"/>
      <c r="CK99" s="110"/>
      <c r="CL99" s="110"/>
      <c r="CM99" s="110"/>
      <c r="CN99" s="110"/>
      <c r="CO99" s="110"/>
      <c r="CP99" s="110"/>
      <c r="CQ99" s="110"/>
      <c r="CR99" s="110"/>
      <c r="CS99" s="110"/>
      <c r="CT99" s="110"/>
      <c r="CU99" s="110"/>
      <c r="CV99" s="110"/>
      <c r="CW99" s="110"/>
      <c r="CX99" s="110"/>
      <c r="CY99" s="110"/>
      <c r="CZ99" s="110"/>
      <c r="DA99" s="110"/>
      <c r="DB99" s="110"/>
      <c r="DC99" s="110"/>
      <c r="DD99" s="110"/>
      <c r="DE99" s="110"/>
      <c r="DF99" s="110"/>
      <c r="DG99" s="110"/>
      <c r="DH99" s="110"/>
      <c r="DI99" s="110"/>
      <c r="DJ99" s="110"/>
      <c r="DK99" s="110"/>
      <c r="DL99" s="110"/>
      <c r="DM99" s="110"/>
      <c r="DN99" s="110"/>
      <c r="DO99" s="110"/>
      <c r="DP99" s="110"/>
      <c r="DQ99" s="110"/>
      <c r="DR99" s="110"/>
      <c r="DS99" s="110"/>
      <c r="DT99" s="110"/>
      <c r="DU99" s="110"/>
      <c r="DV99" s="110"/>
      <c r="DW99" s="110"/>
      <c r="DX99" s="110"/>
      <c r="DY99" s="110"/>
      <c r="DZ99" s="110"/>
      <c r="EA99" s="110"/>
      <c r="EB99" s="110"/>
      <c r="EC99" s="110"/>
      <c r="ED99" s="110"/>
      <c r="EE99" s="110"/>
      <c r="EF99" s="110"/>
      <c r="EG99" s="110"/>
      <c r="EH99" s="110"/>
      <c r="EI99" s="110"/>
      <c r="EJ99" s="110"/>
      <c r="EK99" s="110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</row>
    <row r="100" spans="1:172" s="6" customFormat="1" ht="15">
      <c r="A100" s="16" t="s">
        <v>62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</row>
    <row r="101" spans="1:172" s="6" customFormat="1" ht="6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</row>
    <row r="102" spans="1:172" ht="48.75" customHeight="1">
      <c r="A102" s="93" t="s">
        <v>0</v>
      </c>
      <c r="B102" s="94"/>
      <c r="C102" s="94"/>
      <c r="D102" s="94"/>
      <c r="E102" s="94"/>
      <c r="F102" s="94"/>
      <c r="G102" s="95"/>
      <c r="H102" s="93" t="s">
        <v>42</v>
      </c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5"/>
      <c r="AP102" s="93" t="s">
        <v>50</v>
      </c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5"/>
      <c r="BF102" s="93" t="s">
        <v>51</v>
      </c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5"/>
      <c r="BV102" s="93" t="s">
        <v>52</v>
      </c>
      <c r="BW102" s="94"/>
      <c r="BX102" s="94"/>
      <c r="BY102" s="94"/>
      <c r="BZ102" s="94"/>
      <c r="CA102" s="94"/>
      <c r="CB102" s="94"/>
      <c r="CC102" s="94"/>
      <c r="CD102" s="94"/>
      <c r="CE102" s="94"/>
      <c r="CF102" s="94"/>
      <c r="CG102" s="94"/>
      <c r="CH102" s="94"/>
      <c r="CI102" s="94"/>
      <c r="CJ102" s="94"/>
      <c r="CK102" s="94"/>
      <c r="CL102" s="94"/>
      <c r="CM102" s="94"/>
      <c r="CN102" s="94"/>
      <c r="CO102" s="94"/>
      <c r="CP102" s="94"/>
      <c r="CQ102" s="94"/>
      <c r="CR102" s="94"/>
      <c r="CS102" s="94"/>
      <c r="CT102" s="94"/>
      <c r="CU102" s="94"/>
      <c r="CV102" s="94"/>
      <c r="CW102" s="94"/>
      <c r="CX102" s="94"/>
      <c r="CY102" s="94"/>
      <c r="CZ102" s="94"/>
      <c r="DA102" s="94"/>
      <c r="DB102" s="94"/>
      <c r="DC102" s="94"/>
      <c r="DD102" s="94"/>
      <c r="DE102" s="94"/>
      <c r="DF102" s="94"/>
      <c r="DG102" s="94"/>
      <c r="DH102" s="94"/>
      <c r="DI102" s="94"/>
      <c r="DJ102" s="94"/>
      <c r="DK102" s="94"/>
      <c r="DL102" s="94"/>
      <c r="DM102" s="94"/>
      <c r="DN102" s="94"/>
      <c r="DO102" s="94"/>
      <c r="DP102" s="94"/>
      <c r="DQ102" s="94"/>
      <c r="DR102" s="94"/>
      <c r="DS102" s="94"/>
      <c r="DT102" s="94"/>
      <c r="DU102" s="94"/>
      <c r="DV102" s="94"/>
      <c r="DW102" s="94"/>
      <c r="DX102" s="94"/>
      <c r="DY102" s="94"/>
      <c r="DZ102" s="94"/>
      <c r="EA102" s="94"/>
      <c r="EB102" s="94"/>
      <c r="EC102" s="94"/>
      <c r="ED102" s="94"/>
      <c r="EE102" s="94"/>
      <c r="EF102" s="94"/>
      <c r="EG102" s="94"/>
      <c r="EH102" s="94"/>
      <c r="EI102" s="94"/>
      <c r="EJ102" s="94"/>
      <c r="EK102" s="95"/>
      <c r="EL102" s="99" t="s">
        <v>80</v>
      </c>
      <c r="EM102" s="100"/>
      <c r="EN102" s="100"/>
      <c r="EO102" s="100"/>
      <c r="EP102" s="100"/>
      <c r="EQ102" s="100"/>
      <c r="ER102" s="100"/>
      <c r="ES102" s="100"/>
      <c r="ET102" s="100"/>
      <c r="EU102" s="100"/>
      <c r="EV102" s="100"/>
      <c r="EW102" s="100"/>
      <c r="EX102" s="100"/>
      <c r="EY102" s="100"/>
      <c r="EZ102" s="100"/>
      <c r="FA102" s="100"/>
      <c r="FB102" s="100"/>
      <c r="FC102" s="100"/>
      <c r="FD102" s="100"/>
      <c r="FE102" s="100"/>
      <c r="FF102" s="100"/>
      <c r="FG102" s="100"/>
      <c r="FH102" s="100"/>
      <c r="FI102" s="100"/>
      <c r="FJ102" s="100"/>
      <c r="FK102" s="100"/>
      <c r="FL102" s="100"/>
      <c r="FM102" s="100"/>
      <c r="FN102" s="100"/>
      <c r="FO102" s="100"/>
      <c r="FP102" s="101"/>
    </row>
    <row r="103" spans="1:172" s="3" customFormat="1" ht="45" customHeight="1">
      <c r="A103" s="89">
        <v>1</v>
      </c>
      <c r="B103" s="89"/>
      <c r="C103" s="89"/>
      <c r="D103" s="89"/>
      <c r="E103" s="89"/>
      <c r="F103" s="89"/>
      <c r="G103" s="89"/>
      <c r="H103" s="89">
        <v>2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>
        <v>4</v>
      </c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90">
        <v>5</v>
      </c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2"/>
      <c r="BV103" s="89">
        <v>6</v>
      </c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  <c r="EG103" s="89"/>
      <c r="EH103" s="89"/>
      <c r="EI103" s="89"/>
      <c r="EJ103" s="89"/>
      <c r="EK103" s="89"/>
      <c r="EL103" s="89">
        <v>6</v>
      </c>
      <c r="EM103" s="89"/>
      <c r="EN103" s="89"/>
      <c r="EO103" s="89"/>
      <c r="EP103" s="89"/>
      <c r="EQ103" s="89"/>
      <c r="ER103" s="89"/>
      <c r="ES103" s="89"/>
      <c r="ET103" s="89"/>
      <c r="EU103" s="89"/>
      <c r="EV103" s="89"/>
      <c r="EW103" s="89"/>
      <c r="EX103" s="89"/>
      <c r="EY103" s="89"/>
      <c r="EZ103" s="89"/>
      <c r="FA103" s="89"/>
      <c r="FB103" s="89"/>
      <c r="FC103" s="89"/>
      <c r="FD103" s="89"/>
      <c r="FE103" s="89"/>
      <c r="FF103" s="89"/>
      <c r="FG103" s="89"/>
      <c r="FH103" s="89"/>
      <c r="FI103" s="89"/>
      <c r="FJ103" s="89"/>
      <c r="FK103" s="89"/>
      <c r="FL103" s="89"/>
      <c r="FM103" s="89"/>
      <c r="FN103" s="89"/>
      <c r="FO103" s="89"/>
      <c r="FP103" s="89"/>
    </row>
    <row r="104" spans="1:172" s="4" customFormat="1" ht="12.75" customHeight="1">
      <c r="A104" s="65" t="s">
        <v>20</v>
      </c>
      <c r="B104" s="65"/>
      <c r="C104" s="65"/>
      <c r="D104" s="65"/>
      <c r="E104" s="65"/>
      <c r="F104" s="65"/>
      <c r="G104" s="65"/>
      <c r="H104" s="87" t="s">
        <v>75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122">
        <v>30.201</v>
      </c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3">
        <v>7.44</v>
      </c>
      <c r="BG104" s="124"/>
      <c r="BH104" s="124"/>
      <c r="BI104" s="124"/>
      <c r="BJ104" s="124"/>
      <c r="BK104" s="124"/>
      <c r="BL104" s="124"/>
      <c r="BM104" s="124"/>
      <c r="BN104" s="124"/>
      <c r="BO104" s="124"/>
      <c r="BP104" s="124"/>
      <c r="BQ104" s="124"/>
      <c r="BR104" s="124"/>
      <c r="BS104" s="124"/>
      <c r="BT104" s="124"/>
      <c r="BU104" s="125"/>
      <c r="BV104" s="122"/>
      <c r="BW104" s="122"/>
      <c r="BX104" s="122"/>
      <c r="BY104" s="122"/>
      <c r="BZ104" s="122"/>
      <c r="CA104" s="122"/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  <c r="DE104" s="122"/>
      <c r="DF104" s="122"/>
      <c r="DG104" s="122"/>
      <c r="DH104" s="122"/>
      <c r="DI104" s="122"/>
      <c r="DJ104" s="122"/>
      <c r="DK104" s="122"/>
      <c r="DL104" s="122"/>
      <c r="DM104" s="122"/>
      <c r="DN104" s="122"/>
      <c r="DO104" s="122"/>
      <c r="DP104" s="122"/>
      <c r="DQ104" s="122"/>
      <c r="DR104" s="122"/>
      <c r="DS104" s="122"/>
      <c r="DT104" s="122"/>
      <c r="DU104" s="122"/>
      <c r="DV104" s="122"/>
      <c r="DW104" s="122"/>
      <c r="DX104" s="122"/>
      <c r="DY104" s="122"/>
      <c r="DZ104" s="122"/>
      <c r="EA104" s="122"/>
      <c r="EB104" s="122"/>
      <c r="EC104" s="122"/>
      <c r="ED104" s="122"/>
      <c r="EE104" s="122"/>
      <c r="EF104" s="122"/>
      <c r="EG104" s="122"/>
      <c r="EH104" s="122"/>
      <c r="EI104" s="122"/>
      <c r="EJ104" s="122"/>
      <c r="EK104" s="122"/>
      <c r="EL104" s="126">
        <f>AP104*BF104*1000</f>
        <v>224695.44000000003</v>
      </c>
      <c r="EM104" s="126"/>
      <c r="EN104" s="126"/>
      <c r="EO104" s="126"/>
      <c r="EP104" s="126"/>
      <c r="EQ104" s="126"/>
      <c r="ER104" s="126"/>
      <c r="ES104" s="126"/>
      <c r="ET104" s="126"/>
      <c r="EU104" s="126"/>
      <c r="EV104" s="126"/>
      <c r="EW104" s="126"/>
      <c r="EX104" s="126"/>
      <c r="EY104" s="126"/>
      <c r="EZ104" s="126"/>
      <c r="FA104" s="126"/>
      <c r="FB104" s="126"/>
      <c r="FC104" s="126"/>
      <c r="FD104" s="126"/>
      <c r="FE104" s="126"/>
      <c r="FF104" s="126"/>
      <c r="FG104" s="126"/>
      <c r="FH104" s="126"/>
      <c r="FI104" s="126"/>
      <c r="FJ104" s="126"/>
      <c r="FK104" s="126"/>
      <c r="FL104" s="126"/>
      <c r="FM104" s="126"/>
      <c r="FN104" s="126"/>
      <c r="FO104" s="126"/>
      <c r="FP104" s="126"/>
    </row>
    <row r="105" spans="1:172" s="5" customFormat="1" ht="15" customHeight="1">
      <c r="A105" s="65" t="s">
        <v>24</v>
      </c>
      <c r="B105" s="65"/>
      <c r="C105" s="65"/>
      <c r="D105" s="65"/>
      <c r="E105" s="65"/>
      <c r="F105" s="65"/>
      <c r="G105" s="65"/>
      <c r="H105" s="87" t="s">
        <v>74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122">
        <v>40.014</v>
      </c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3">
        <v>6.86</v>
      </c>
      <c r="BG105" s="124"/>
      <c r="BH105" s="124"/>
      <c r="BI105" s="124"/>
      <c r="BJ105" s="124"/>
      <c r="BK105" s="124"/>
      <c r="BL105" s="124"/>
      <c r="BM105" s="124"/>
      <c r="BN105" s="124"/>
      <c r="BO105" s="124"/>
      <c r="BP105" s="124"/>
      <c r="BQ105" s="124"/>
      <c r="BR105" s="124"/>
      <c r="BS105" s="124"/>
      <c r="BT105" s="124"/>
      <c r="BU105" s="125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122"/>
      <c r="DG105" s="122"/>
      <c r="DH105" s="122"/>
      <c r="DI105" s="122"/>
      <c r="DJ105" s="122"/>
      <c r="DK105" s="122"/>
      <c r="DL105" s="122"/>
      <c r="DM105" s="122"/>
      <c r="DN105" s="122"/>
      <c r="DO105" s="122"/>
      <c r="DP105" s="122"/>
      <c r="DQ105" s="122"/>
      <c r="DR105" s="122"/>
      <c r="DS105" s="122"/>
      <c r="DT105" s="122"/>
      <c r="DU105" s="122"/>
      <c r="DV105" s="122"/>
      <c r="DW105" s="122"/>
      <c r="DX105" s="122"/>
      <c r="DY105" s="122"/>
      <c r="DZ105" s="122"/>
      <c r="EA105" s="122"/>
      <c r="EB105" s="122"/>
      <c r="EC105" s="122"/>
      <c r="ED105" s="122"/>
      <c r="EE105" s="122"/>
      <c r="EF105" s="122"/>
      <c r="EG105" s="122"/>
      <c r="EH105" s="122"/>
      <c r="EI105" s="122"/>
      <c r="EJ105" s="122"/>
      <c r="EK105" s="122"/>
      <c r="EL105" s="126">
        <f>AP105*BF105*1000</f>
        <v>274496.04000000004</v>
      </c>
      <c r="EM105" s="126"/>
      <c r="EN105" s="126"/>
      <c r="EO105" s="126"/>
      <c r="EP105" s="126"/>
      <c r="EQ105" s="126"/>
      <c r="ER105" s="126"/>
      <c r="ES105" s="126"/>
      <c r="ET105" s="126"/>
      <c r="EU105" s="126"/>
      <c r="EV105" s="126"/>
      <c r="EW105" s="126"/>
      <c r="EX105" s="126"/>
      <c r="EY105" s="126"/>
      <c r="EZ105" s="126"/>
      <c r="FA105" s="126"/>
      <c r="FB105" s="126"/>
      <c r="FC105" s="126"/>
      <c r="FD105" s="126"/>
      <c r="FE105" s="126"/>
      <c r="FF105" s="126"/>
      <c r="FG105" s="126"/>
      <c r="FH105" s="126"/>
      <c r="FI105" s="126"/>
      <c r="FJ105" s="126"/>
      <c r="FK105" s="126"/>
      <c r="FL105" s="126"/>
      <c r="FM105" s="126"/>
      <c r="FN105" s="126"/>
      <c r="FO105" s="126"/>
      <c r="FP105" s="126"/>
    </row>
    <row r="106" spans="1:172" s="5" customFormat="1" ht="15" customHeight="1">
      <c r="A106" s="65" t="s">
        <v>30</v>
      </c>
      <c r="B106" s="65"/>
      <c r="C106" s="65"/>
      <c r="D106" s="65"/>
      <c r="E106" s="65"/>
      <c r="F106" s="65"/>
      <c r="G106" s="65"/>
      <c r="H106" s="87" t="s">
        <v>99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3"/>
      <c r="BG106" s="124"/>
      <c r="BH106" s="124"/>
      <c r="BI106" s="124"/>
      <c r="BJ106" s="124"/>
      <c r="BK106" s="124"/>
      <c r="BL106" s="124"/>
      <c r="BM106" s="124"/>
      <c r="BN106" s="124"/>
      <c r="BO106" s="124"/>
      <c r="BP106" s="124"/>
      <c r="BQ106" s="124"/>
      <c r="BR106" s="124"/>
      <c r="BS106" s="124"/>
      <c r="BT106" s="124"/>
      <c r="BU106" s="125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2"/>
      <c r="DE106" s="122"/>
      <c r="DF106" s="122"/>
      <c r="DG106" s="122"/>
      <c r="DH106" s="122"/>
      <c r="DI106" s="122"/>
      <c r="DJ106" s="122"/>
      <c r="DK106" s="122"/>
      <c r="DL106" s="122"/>
      <c r="DM106" s="122"/>
      <c r="DN106" s="122"/>
      <c r="DO106" s="122"/>
      <c r="DP106" s="122"/>
      <c r="DQ106" s="122"/>
      <c r="DR106" s="122"/>
      <c r="DS106" s="122"/>
      <c r="DT106" s="122"/>
      <c r="DU106" s="122"/>
      <c r="DV106" s="122"/>
      <c r="DW106" s="122"/>
      <c r="DX106" s="122"/>
      <c r="DY106" s="122"/>
      <c r="DZ106" s="122"/>
      <c r="EA106" s="122"/>
      <c r="EB106" s="122"/>
      <c r="EC106" s="122"/>
      <c r="ED106" s="122"/>
      <c r="EE106" s="122"/>
      <c r="EF106" s="122"/>
      <c r="EG106" s="122"/>
      <c r="EH106" s="122"/>
      <c r="EI106" s="122"/>
      <c r="EJ106" s="122"/>
      <c r="EK106" s="122"/>
      <c r="EL106" s="126">
        <f>AP106*BF106*1000</f>
        <v>0</v>
      </c>
      <c r="EM106" s="126"/>
      <c r="EN106" s="126"/>
      <c r="EO106" s="126"/>
      <c r="EP106" s="126"/>
      <c r="EQ106" s="126"/>
      <c r="ER106" s="126"/>
      <c r="ES106" s="126"/>
      <c r="ET106" s="126"/>
      <c r="EU106" s="126"/>
      <c r="EV106" s="126"/>
      <c r="EW106" s="126"/>
      <c r="EX106" s="126"/>
      <c r="EY106" s="126"/>
      <c r="EZ106" s="126"/>
      <c r="FA106" s="126"/>
      <c r="FB106" s="126"/>
      <c r="FC106" s="126"/>
      <c r="FD106" s="126"/>
      <c r="FE106" s="126"/>
      <c r="FF106" s="126"/>
      <c r="FG106" s="126"/>
      <c r="FH106" s="126"/>
      <c r="FI106" s="126"/>
      <c r="FJ106" s="126"/>
      <c r="FK106" s="126"/>
      <c r="FL106" s="126"/>
      <c r="FM106" s="126"/>
      <c r="FN106" s="126"/>
      <c r="FO106" s="126"/>
      <c r="FP106" s="126"/>
    </row>
    <row r="107" spans="1:172" s="5" customFormat="1" ht="15" customHeight="1">
      <c r="A107" s="65"/>
      <c r="B107" s="65"/>
      <c r="C107" s="65"/>
      <c r="D107" s="65"/>
      <c r="E107" s="65"/>
      <c r="F107" s="65"/>
      <c r="G107" s="65"/>
      <c r="H107" s="119" t="s">
        <v>3</v>
      </c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1"/>
      <c r="AP107" s="122" t="s">
        <v>4</v>
      </c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3" t="s">
        <v>4</v>
      </c>
      <c r="BG107" s="124"/>
      <c r="BH107" s="124"/>
      <c r="BI107" s="124"/>
      <c r="BJ107" s="124"/>
      <c r="BK107" s="124"/>
      <c r="BL107" s="124"/>
      <c r="BM107" s="124"/>
      <c r="BN107" s="124"/>
      <c r="BO107" s="124"/>
      <c r="BP107" s="124"/>
      <c r="BQ107" s="124"/>
      <c r="BR107" s="124"/>
      <c r="BS107" s="124"/>
      <c r="BT107" s="124"/>
      <c r="BU107" s="125"/>
      <c r="BV107" s="122" t="s">
        <v>4</v>
      </c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2"/>
      <c r="DM107" s="122"/>
      <c r="DN107" s="122"/>
      <c r="DO107" s="122"/>
      <c r="DP107" s="122"/>
      <c r="DQ107" s="122"/>
      <c r="DR107" s="122"/>
      <c r="DS107" s="122"/>
      <c r="DT107" s="122"/>
      <c r="DU107" s="122"/>
      <c r="DV107" s="122"/>
      <c r="DW107" s="122"/>
      <c r="DX107" s="122"/>
      <c r="DY107" s="122"/>
      <c r="DZ107" s="122"/>
      <c r="EA107" s="122"/>
      <c r="EB107" s="122"/>
      <c r="EC107" s="122"/>
      <c r="ED107" s="122"/>
      <c r="EE107" s="122"/>
      <c r="EF107" s="122"/>
      <c r="EG107" s="122"/>
      <c r="EH107" s="122"/>
      <c r="EI107" s="122"/>
      <c r="EJ107" s="122"/>
      <c r="EK107" s="122"/>
      <c r="EL107" s="126">
        <f>SUM(EL104:EL106)</f>
        <v>499191.4800000001</v>
      </c>
      <c r="EM107" s="126"/>
      <c r="EN107" s="126"/>
      <c r="EO107" s="126"/>
      <c r="EP107" s="126"/>
      <c r="EQ107" s="126"/>
      <c r="ER107" s="126"/>
      <c r="ES107" s="126"/>
      <c r="ET107" s="126"/>
      <c r="EU107" s="126"/>
      <c r="EV107" s="126"/>
      <c r="EW107" s="126"/>
      <c r="EX107" s="126"/>
      <c r="EY107" s="126"/>
      <c r="EZ107" s="126"/>
      <c r="FA107" s="126"/>
      <c r="FB107" s="126"/>
      <c r="FC107" s="126"/>
      <c r="FD107" s="126"/>
      <c r="FE107" s="126"/>
      <c r="FF107" s="126"/>
      <c r="FG107" s="126"/>
      <c r="FH107" s="126"/>
      <c r="FI107" s="126"/>
      <c r="FJ107" s="126"/>
      <c r="FK107" s="126"/>
      <c r="FL107" s="126"/>
      <c r="FM107" s="126"/>
      <c r="FN107" s="126"/>
      <c r="FO107" s="126"/>
      <c r="FP107" s="126"/>
    </row>
    <row r="108" spans="1:172" s="5" customFormat="1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</row>
    <row r="109" spans="1:172" ht="1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</row>
    <row r="110" spans="1:172" ht="12" customHeight="1">
      <c r="A110" s="215" t="s">
        <v>128</v>
      </c>
      <c r="B110" s="215"/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  <c r="AW110" s="215"/>
      <c r="AX110" s="215"/>
      <c r="AY110" s="215"/>
      <c r="AZ110" s="215"/>
      <c r="BA110" s="215"/>
      <c r="BB110" s="215"/>
      <c r="BC110" s="215"/>
      <c r="BD110" s="215"/>
      <c r="BE110" s="215"/>
      <c r="BF110" s="215"/>
      <c r="BG110" s="215"/>
      <c r="BH110" s="215"/>
      <c r="BI110" s="215"/>
      <c r="BJ110" s="215"/>
      <c r="BK110" s="215"/>
      <c r="BL110" s="215"/>
      <c r="BM110" s="215"/>
      <c r="BN110" s="215"/>
      <c r="BO110" s="215"/>
      <c r="BP110" s="215"/>
      <c r="BQ110" s="215"/>
      <c r="BR110" s="215"/>
      <c r="BS110" s="215"/>
      <c r="BT110" s="215"/>
      <c r="BU110" s="215"/>
      <c r="BV110" s="215"/>
      <c r="BW110" s="215"/>
      <c r="BX110" s="215"/>
      <c r="BY110" s="215"/>
      <c r="BZ110" s="215"/>
      <c r="CA110" s="215"/>
      <c r="CB110" s="215"/>
      <c r="CC110" s="215"/>
      <c r="CD110" s="215"/>
      <c r="CE110" s="215"/>
      <c r="CF110" s="215"/>
      <c r="CG110" s="215"/>
      <c r="CH110" s="215"/>
      <c r="CI110" s="215"/>
      <c r="CJ110" s="215"/>
      <c r="CK110" s="215"/>
      <c r="CL110" s="215"/>
      <c r="CM110" s="215"/>
      <c r="CN110" s="215"/>
      <c r="CO110" s="215"/>
      <c r="CP110" s="215"/>
      <c r="CQ110" s="215"/>
      <c r="CR110" s="215"/>
      <c r="CS110" s="215"/>
      <c r="CT110" s="215"/>
      <c r="CU110" s="215"/>
      <c r="CV110" s="215"/>
      <c r="CW110" s="215"/>
      <c r="CX110" s="215"/>
      <c r="CY110" s="215"/>
      <c r="CZ110" s="215"/>
      <c r="DA110" s="215"/>
      <c r="DB110" s="215"/>
      <c r="DC110" s="215"/>
      <c r="DD110" s="215"/>
      <c r="DE110" s="215"/>
      <c r="DF110" s="215"/>
      <c r="DG110" s="215"/>
      <c r="DH110" s="215"/>
      <c r="DI110" s="215"/>
      <c r="DJ110" s="215"/>
      <c r="DK110" s="215"/>
      <c r="DL110" s="215"/>
      <c r="DM110" s="215"/>
      <c r="DN110" s="215"/>
      <c r="DO110" s="215"/>
      <c r="DP110" s="215"/>
      <c r="DQ110" s="215"/>
      <c r="DR110" s="215"/>
      <c r="DS110" s="215"/>
      <c r="DT110" s="215"/>
      <c r="DU110" s="215"/>
      <c r="DV110" s="215"/>
      <c r="DW110" s="215"/>
      <c r="DX110" s="215"/>
      <c r="DY110" s="215"/>
      <c r="DZ110" s="215"/>
      <c r="EA110" s="215"/>
      <c r="EB110" s="215"/>
      <c r="EC110" s="215"/>
      <c r="ED110" s="215"/>
      <c r="EE110" s="215"/>
      <c r="EF110" s="215"/>
      <c r="EG110" s="215"/>
      <c r="EH110" s="215"/>
      <c r="EI110" s="215"/>
      <c r="EJ110" s="215"/>
      <c r="EK110" s="215"/>
      <c r="EL110" s="215"/>
      <c r="EM110" s="215"/>
      <c r="EN110" s="215"/>
      <c r="EO110" s="215"/>
      <c r="EP110" s="215"/>
      <c r="EQ110" s="215"/>
      <c r="ER110" s="215"/>
      <c r="ES110" s="215"/>
      <c r="ET110" s="215"/>
      <c r="EU110" s="215"/>
      <c r="EV110" s="215"/>
      <c r="EW110" s="215"/>
      <c r="EX110" s="215"/>
      <c r="EY110" s="215"/>
      <c r="EZ110" s="215"/>
      <c r="FA110" s="215"/>
      <c r="FB110" s="215"/>
      <c r="FC110" s="215"/>
      <c r="FD110" s="215"/>
      <c r="FE110" s="215"/>
      <c r="FF110" s="215"/>
      <c r="FG110" s="215"/>
      <c r="FH110" s="215"/>
      <c r="FI110" s="215"/>
      <c r="FJ110" s="215"/>
      <c r="FK110" s="215"/>
      <c r="FL110" s="215"/>
      <c r="FM110" s="215"/>
      <c r="FN110" s="215"/>
      <c r="FO110" s="215"/>
      <c r="FP110" s="215"/>
    </row>
    <row r="111" spans="1:172" s="6" customFormat="1" ht="14.25">
      <c r="A111" s="33" t="s">
        <v>7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231" t="s">
        <v>59</v>
      </c>
      <c r="Y111" s="231"/>
      <c r="Z111" s="231"/>
      <c r="AA111" s="231"/>
      <c r="AB111" s="231"/>
      <c r="AC111" s="231"/>
      <c r="AD111" s="231"/>
      <c r="AE111" s="231"/>
      <c r="AF111" s="231"/>
      <c r="AG111" s="231"/>
      <c r="AH111" s="231"/>
      <c r="AI111" s="231"/>
      <c r="AJ111" s="231"/>
      <c r="AK111" s="231"/>
      <c r="AL111" s="231"/>
      <c r="AM111" s="231"/>
      <c r="AN111" s="231"/>
      <c r="AO111" s="231"/>
      <c r="AP111" s="231"/>
      <c r="AQ111" s="231"/>
      <c r="AR111" s="231"/>
      <c r="AS111" s="231"/>
      <c r="AT111" s="231"/>
      <c r="AU111" s="231"/>
      <c r="AV111" s="231"/>
      <c r="AW111" s="231"/>
      <c r="AX111" s="231"/>
      <c r="AY111" s="231"/>
      <c r="AZ111" s="231"/>
      <c r="BA111" s="231"/>
      <c r="BB111" s="231"/>
      <c r="BC111" s="231"/>
      <c r="BD111" s="231"/>
      <c r="BE111" s="231"/>
      <c r="BF111" s="231"/>
      <c r="BG111" s="231"/>
      <c r="BH111" s="231"/>
      <c r="BI111" s="231"/>
      <c r="BJ111" s="231"/>
      <c r="BK111" s="231"/>
      <c r="BL111" s="231"/>
      <c r="BM111" s="231"/>
      <c r="BN111" s="231"/>
      <c r="BO111" s="231"/>
      <c r="BP111" s="231"/>
      <c r="BQ111" s="231"/>
      <c r="BR111" s="231"/>
      <c r="BS111" s="231"/>
      <c r="BT111" s="231"/>
      <c r="BU111" s="231"/>
      <c r="BV111" s="231"/>
      <c r="BW111" s="231"/>
      <c r="BX111" s="231"/>
      <c r="BY111" s="231"/>
      <c r="BZ111" s="231"/>
      <c r="CA111" s="231"/>
      <c r="CB111" s="231"/>
      <c r="CC111" s="231"/>
      <c r="CD111" s="231"/>
      <c r="CE111" s="231"/>
      <c r="CF111" s="231"/>
      <c r="CG111" s="231"/>
      <c r="CH111" s="231"/>
      <c r="CI111" s="231"/>
      <c r="CJ111" s="231"/>
      <c r="CK111" s="231"/>
      <c r="CL111" s="231"/>
      <c r="CM111" s="231"/>
      <c r="CN111" s="231"/>
      <c r="CO111" s="231"/>
      <c r="CP111" s="231"/>
      <c r="CQ111" s="231"/>
      <c r="CR111" s="231"/>
      <c r="CS111" s="231"/>
      <c r="CT111" s="231"/>
      <c r="CU111" s="231"/>
      <c r="CV111" s="231"/>
      <c r="CW111" s="231"/>
      <c r="CX111" s="231"/>
      <c r="CY111" s="231"/>
      <c r="CZ111" s="231"/>
      <c r="DA111" s="231"/>
      <c r="DB111" s="231"/>
      <c r="DC111" s="231"/>
      <c r="DD111" s="231"/>
      <c r="DE111" s="231"/>
      <c r="DF111" s="231"/>
      <c r="DG111" s="231"/>
      <c r="DH111" s="231"/>
      <c r="DI111" s="231"/>
      <c r="DJ111" s="231"/>
      <c r="DK111" s="231"/>
      <c r="DL111" s="231"/>
      <c r="DM111" s="231"/>
      <c r="DN111" s="231"/>
      <c r="DO111" s="231"/>
      <c r="DP111" s="231"/>
      <c r="DQ111" s="231"/>
      <c r="DR111" s="231"/>
      <c r="DS111" s="231"/>
      <c r="DT111" s="231"/>
      <c r="DU111" s="231"/>
      <c r="DV111" s="231"/>
      <c r="DW111" s="231"/>
      <c r="DX111" s="231"/>
      <c r="DY111" s="231"/>
      <c r="DZ111" s="231"/>
      <c r="EA111" s="231"/>
      <c r="EB111" s="231"/>
      <c r="EC111" s="231"/>
      <c r="ED111" s="231"/>
      <c r="EE111" s="231"/>
      <c r="EF111" s="231"/>
      <c r="EG111" s="231"/>
      <c r="EH111" s="231"/>
      <c r="EI111" s="231"/>
      <c r="EJ111" s="231"/>
      <c r="EK111" s="231"/>
      <c r="EL111" s="231"/>
      <c r="EM111" s="231"/>
      <c r="EN111" s="231"/>
      <c r="EO111" s="231"/>
      <c r="EP111" s="231"/>
      <c r="EQ111" s="231"/>
      <c r="ER111" s="231"/>
      <c r="ES111" s="231"/>
      <c r="ET111" s="231"/>
      <c r="EU111" s="231"/>
      <c r="EV111" s="231"/>
      <c r="EW111" s="231"/>
      <c r="EX111" s="231"/>
      <c r="EY111" s="231"/>
      <c r="EZ111" s="231"/>
      <c r="FA111" s="231"/>
      <c r="FB111" s="231"/>
      <c r="FC111" s="231"/>
      <c r="FD111" s="231"/>
      <c r="FE111" s="231"/>
      <c r="FF111" s="231"/>
      <c r="FG111" s="231"/>
      <c r="FH111" s="231"/>
      <c r="FI111" s="231"/>
      <c r="FJ111" s="231"/>
      <c r="FK111" s="231"/>
      <c r="FL111" s="231"/>
      <c r="FM111" s="231"/>
      <c r="FN111" s="231"/>
      <c r="FO111" s="231"/>
      <c r="FP111" s="231"/>
    </row>
    <row r="112" spans="1:172" s="6" customFormat="1" ht="6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</row>
    <row r="113" spans="1:172" s="6" customFormat="1" ht="14.25">
      <c r="A113" s="111" t="s">
        <v>6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2" t="s">
        <v>60</v>
      </c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  <c r="BY113" s="112"/>
      <c r="BZ113" s="112"/>
      <c r="CA113" s="112"/>
      <c r="CB113" s="112"/>
      <c r="CC113" s="112"/>
      <c r="CD113" s="112"/>
      <c r="CE113" s="112"/>
      <c r="CF113" s="112"/>
      <c r="CG113" s="112"/>
      <c r="CH113" s="112"/>
      <c r="CI113" s="112"/>
      <c r="CJ113" s="112"/>
      <c r="CK113" s="112"/>
      <c r="CL113" s="112"/>
      <c r="CM113" s="112"/>
      <c r="CN113" s="112"/>
      <c r="CO113" s="112"/>
      <c r="CP113" s="112"/>
      <c r="CQ113" s="112"/>
      <c r="CR113" s="112"/>
      <c r="CS113" s="112"/>
      <c r="CT113" s="112"/>
      <c r="CU113" s="112"/>
      <c r="CV113" s="112"/>
      <c r="CW113" s="112"/>
      <c r="CX113" s="112"/>
      <c r="CY113" s="112"/>
      <c r="CZ113" s="112"/>
      <c r="DA113" s="112"/>
      <c r="DB113" s="112"/>
      <c r="DC113" s="112"/>
      <c r="DD113" s="112"/>
      <c r="DE113" s="112"/>
      <c r="DF113" s="112"/>
      <c r="DG113" s="112"/>
      <c r="DH113" s="112"/>
      <c r="DI113" s="112"/>
      <c r="DJ113" s="112"/>
      <c r="DK113" s="112"/>
      <c r="DL113" s="112"/>
      <c r="DM113" s="112"/>
      <c r="DN113" s="112"/>
      <c r="DO113" s="112"/>
      <c r="DP113" s="112"/>
      <c r="DQ113" s="112"/>
      <c r="DR113" s="112"/>
      <c r="DS113" s="112"/>
      <c r="DT113" s="112"/>
      <c r="DU113" s="112"/>
      <c r="DV113" s="112"/>
      <c r="DW113" s="112"/>
      <c r="DX113" s="112"/>
      <c r="DY113" s="112"/>
      <c r="DZ113" s="112"/>
      <c r="EA113" s="112"/>
      <c r="EB113" s="112"/>
      <c r="EC113" s="112"/>
      <c r="ED113" s="112"/>
      <c r="EE113" s="112"/>
      <c r="EF113" s="112"/>
      <c r="EG113" s="112"/>
      <c r="EH113" s="112"/>
      <c r="EI113" s="112"/>
      <c r="EJ113" s="112"/>
      <c r="EK113" s="112"/>
      <c r="EL113" s="112"/>
      <c r="EM113" s="112"/>
      <c r="EN113" s="112"/>
      <c r="EO113" s="112"/>
      <c r="EP113" s="112"/>
      <c r="EQ113" s="112"/>
      <c r="ER113" s="112"/>
      <c r="ES113" s="112"/>
      <c r="ET113" s="112"/>
      <c r="EU113" s="112"/>
      <c r="EV113" s="112"/>
      <c r="EW113" s="112"/>
      <c r="EX113" s="112"/>
      <c r="EY113" s="112"/>
      <c r="EZ113" s="112"/>
      <c r="FA113" s="112"/>
      <c r="FB113" s="112"/>
      <c r="FC113" s="112"/>
      <c r="FD113" s="112"/>
      <c r="FE113" s="112"/>
      <c r="FF113" s="112"/>
      <c r="FG113" s="112"/>
      <c r="FH113" s="112"/>
      <c r="FI113" s="112"/>
      <c r="FJ113" s="112"/>
      <c r="FK113" s="112"/>
      <c r="FL113" s="112"/>
      <c r="FM113" s="112"/>
      <c r="FN113" s="112"/>
      <c r="FO113" s="112"/>
      <c r="FP113" s="112"/>
    </row>
    <row r="114" spans="1:172" ht="10.5" customHeight="1">
      <c r="A114" s="33" t="s">
        <v>62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</row>
    <row r="115" spans="1:172" s="6" customFormat="1" ht="12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</row>
    <row r="116" spans="1:172" ht="59.25" customHeight="1">
      <c r="A116" s="113" t="s">
        <v>0</v>
      </c>
      <c r="B116" s="114"/>
      <c r="C116" s="114"/>
      <c r="D116" s="114"/>
      <c r="E116" s="114"/>
      <c r="F116" s="114"/>
      <c r="G116" s="115"/>
      <c r="H116" s="113" t="s">
        <v>12</v>
      </c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14"/>
      <c r="AR116" s="114"/>
      <c r="AS116" s="114"/>
      <c r="AT116" s="114"/>
      <c r="AU116" s="114"/>
      <c r="AV116" s="114"/>
      <c r="AW116" s="114"/>
      <c r="AX116" s="114"/>
      <c r="AY116" s="114"/>
      <c r="AZ116" s="114"/>
      <c r="BA116" s="114"/>
      <c r="BB116" s="114"/>
      <c r="BC116" s="115"/>
      <c r="BD116" s="116" t="s">
        <v>54</v>
      </c>
      <c r="BE116" s="117"/>
      <c r="BF116" s="117"/>
      <c r="BG116" s="117"/>
      <c r="BH116" s="117"/>
      <c r="BI116" s="117"/>
      <c r="BJ116" s="117"/>
      <c r="BK116" s="117"/>
      <c r="BL116" s="117"/>
      <c r="BM116" s="117"/>
      <c r="BN116" s="117"/>
      <c r="BO116" s="117"/>
      <c r="BP116" s="117"/>
      <c r="BQ116" s="117"/>
      <c r="BR116" s="117"/>
      <c r="BS116" s="118"/>
      <c r="BT116" s="113" t="s">
        <v>55</v>
      </c>
      <c r="BU116" s="114"/>
      <c r="BV116" s="114"/>
      <c r="BW116" s="114"/>
      <c r="BX116" s="114"/>
      <c r="BY116" s="114"/>
      <c r="BZ116" s="114"/>
      <c r="CA116" s="114"/>
      <c r="CB116" s="114"/>
      <c r="CC116" s="114"/>
      <c r="CD116" s="114"/>
      <c r="CE116" s="114"/>
      <c r="CF116" s="114"/>
      <c r="CG116" s="114"/>
      <c r="CH116" s="114"/>
      <c r="CI116" s="114"/>
      <c r="CJ116" s="114"/>
      <c r="CK116" s="114"/>
      <c r="CL116" s="114"/>
      <c r="CM116" s="114"/>
      <c r="CN116" s="114"/>
      <c r="CO116" s="114"/>
      <c r="CP116" s="114"/>
      <c r="CQ116" s="114"/>
      <c r="CR116" s="114"/>
      <c r="CS116" s="114"/>
      <c r="CT116" s="114"/>
      <c r="CU116" s="114"/>
      <c r="CV116" s="114"/>
      <c r="CW116" s="114"/>
      <c r="CX116" s="114"/>
      <c r="CY116" s="114"/>
      <c r="CZ116" s="114"/>
      <c r="DA116" s="114"/>
      <c r="DB116" s="114"/>
      <c r="DC116" s="114"/>
      <c r="DD116" s="114"/>
      <c r="DE116" s="114"/>
      <c r="DF116" s="114"/>
      <c r="DG116" s="114"/>
      <c r="DH116" s="114"/>
      <c r="DI116" s="114"/>
      <c r="DJ116" s="114"/>
      <c r="DK116" s="114"/>
      <c r="DL116" s="114"/>
      <c r="DM116" s="114"/>
      <c r="DN116" s="114"/>
      <c r="DO116" s="114"/>
      <c r="DP116" s="114"/>
      <c r="DQ116" s="115"/>
      <c r="DR116" s="116" t="s">
        <v>78</v>
      </c>
      <c r="DS116" s="117"/>
      <c r="DT116" s="117"/>
      <c r="DU116" s="117"/>
      <c r="DV116" s="117"/>
      <c r="DW116" s="117"/>
      <c r="DX116" s="117"/>
      <c r="DY116" s="117"/>
      <c r="DZ116" s="117"/>
      <c r="EA116" s="117"/>
      <c r="EB116" s="117"/>
      <c r="EC116" s="117"/>
      <c r="ED116" s="117"/>
      <c r="EE116" s="117"/>
      <c r="EF116" s="117"/>
      <c r="EG116" s="117"/>
      <c r="EH116" s="117"/>
      <c r="EI116" s="118"/>
      <c r="EJ116" s="113" t="s">
        <v>79</v>
      </c>
      <c r="EK116" s="114"/>
      <c r="EL116" s="114"/>
      <c r="EM116" s="114"/>
      <c r="EN116" s="114"/>
      <c r="EO116" s="114"/>
      <c r="EP116" s="114"/>
      <c r="EQ116" s="114"/>
      <c r="ER116" s="114"/>
      <c r="ES116" s="114"/>
      <c r="ET116" s="114"/>
      <c r="EU116" s="114"/>
      <c r="EV116" s="114"/>
      <c r="EW116" s="114"/>
      <c r="EX116" s="114"/>
      <c r="EY116" s="114"/>
      <c r="EZ116" s="114"/>
      <c r="FA116" s="114"/>
      <c r="FB116" s="114"/>
      <c r="FC116" s="114"/>
      <c r="FD116" s="114"/>
      <c r="FE116" s="114"/>
      <c r="FF116" s="114"/>
      <c r="FG116" s="114"/>
      <c r="FH116" s="114"/>
      <c r="FI116" s="114"/>
      <c r="FJ116" s="114"/>
      <c r="FK116" s="114"/>
      <c r="FL116" s="114"/>
      <c r="FM116" s="114"/>
      <c r="FN116" s="114"/>
      <c r="FO116" s="114"/>
      <c r="FP116" s="115"/>
    </row>
    <row r="117" spans="1:172" s="3" customFormat="1" ht="15" customHeight="1">
      <c r="A117" s="214">
        <v>1</v>
      </c>
      <c r="B117" s="214"/>
      <c r="C117" s="214"/>
      <c r="D117" s="214"/>
      <c r="E117" s="214"/>
      <c r="F117" s="214"/>
      <c r="G117" s="214"/>
      <c r="H117" s="214">
        <v>2</v>
      </c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214"/>
      <c r="AV117" s="214"/>
      <c r="AW117" s="214"/>
      <c r="AX117" s="214"/>
      <c r="AY117" s="214"/>
      <c r="AZ117" s="214"/>
      <c r="BA117" s="214"/>
      <c r="BB117" s="214"/>
      <c r="BC117" s="214"/>
      <c r="BD117" s="209">
        <v>3</v>
      </c>
      <c r="BE117" s="210"/>
      <c r="BF117" s="210"/>
      <c r="BG117" s="210"/>
      <c r="BH117" s="210"/>
      <c r="BI117" s="210"/>
      <c r="BJ117" s="210"/>
      <c r="BK117" s="210"/>
      <c r="BL117" s="210"/>
      <c r="BM117" s="210"/>
      <c r="BN117" s="210"/>
      <c r="BO117" s="210"/>
      <c r="BP117" s="210"/>
      <c r="BQ117" s="210"/>
      <c r="BR117" s="210"/>
      <c r="BS117" s="211"/>
      <c r="BT117" s="214">
        <v>4</v>
      </c>
      <c r="BU117" s="214"/>
      <c r="BV117" s="214"/>
      <c r="BW117" s="214"/>
      <c r="BX117" s="214"/>
      <c r="BY117" s="214"/>
      <c r="BZ117" s="214"/>
      <c r="CA117" s="214"/>
      <c r="CB117" s="214"/>
      <c r="CC117" s="214"/>
      <c r="CD117" s="214"/>
      <c r="CE117" s="214"/>
      <c r="CF117" s="214"/>
      <c r="CG117" s="214"/>
      <c r="CH117" s="214"/>
      <c r="CI117" s="214"/>
      <c r="CJ117" s="214"/>
      <c r="CK117" s="214"/>
      <c r="CL117" s="214"/>
      <c r="CM117" s="214"/>
      <c r="CN117" s="214"/>
      <c r="CO117" s="214"/>
      <c r="CP117" s="214"/>
      <c r="CQ117" s="214"/>
      <c r="CR117" s="214"/>
      <c r="CS117" s="214"/>
      <c r="CT117" s="214"/>
      <c r="CU117" s="214"/>
      <c r="CV117" s="214"/>
      <c r="CW117" s="214"/>
      <c r="CX117" s="214"/>
      <c r="CY117" s="214"/>
      <c r="CZ117" s="214"/>
      <c r="DA117" s="214"/>
      <c r="DB117" s="214"/>
      <c r="DC117" s="214"/>
      <c r="DD117" s="214"/>
      <c r="DE117" s="214"/>
      <c r="DF117" s="214"/>
      <c r="DG117" s="214"/>
      <c r="DH117" s="214"/>
      <c r="DI117" s="214"/>
      <c r="DJ117" s="214"/>
      <c r="DK117" s="214"/>
      <c r="DL117" s="214"/>
      <c r="DM117" s="214"/>
      <c r="DN117" s="214"/>
      <c r="DO117" s="214"/>
      <c r="DP117" s="214"/>
      <c r="DQ117" s="214"/>
      <c r="DR117" s="209">
        <v>5</v>
      </c>
      <c r="DS117" s="210"/>
      <c r="DT117" s="210"/>
      <c r="DU117" s="210"/>
      <c r="DV117" s="210"/>
      <c r="DW117" s="210"/>
      <c r="DX117" s="210"/>
      <c r="DY117" s="210"/>
      <c r="DZ117" s="210"/>
      <c r="EA117" s="210"/>
      <c r="EB117" s="210"/>
      <c r="EC117" s="210"/>
      <c r="ED117" s="210"/>
      <c r="EE117" s="210"/>
      <c r="EF117" s="210"/>
      <c r="EG117" s="210"/>
      <c r="EH117" s="210"/>
      <c r="EI117" s="211"/>
      <c r="EJ117" s="214">
        <v>5</v>
      </c>
      <c r="EK117" s="214"/>
      <c r="EL117" s="214"/>
      <c r="EM117" s="214"/>
      <c r="EN117" s="214"/>
      <c r="EO117" s="214"/>
      <c r="EP117" s="214"/>
      <c r="EQ117" s="214"/>
      <c r="ER117" s="214"/>
      <c r="ES117" s="214"/>
      <c r="ET117" s="214"/>
      <c r="EU117" s="214"/>
      <c r="EV117" s="214"/>
      <c r="EW117" s="214"/>
      <c r="EX117" s="214"/>
      <c r="EY117" s="214"/>
      <c r="EZ117" s="214"/>
      <c r="FA117" s="214"/>
      <c r="FB117" s="214"/>
      <c r="FC117" s="214"/>
      <c r="FD117" s="214"/>
      <c r="FE117" s="214"/>
      <c r="FF117" s="214"/>
      <c r="FG117" s="214"/>
      <c r="FH117" s="214"/>
      <c r="FI117" s="214"/>
      <c r="FJ117" s="214"/>
      <c r="FK117" s="214"/>
      <c r="FL117" s="214"/>
      <c r="FM117" s="214"/>
      <c r="FN117" s="214"/>
      <c r="FO117" s="214"/>
      <c r="FP117" s="214"/>
    </row>
    <row r="118" spans="1:172" s="4" customFormat="1" ht="12.75">
      <c r="A118" s="232" t="s">
        <v>20</v>
      </c>
      <c r="B118" s="232"/>
      <c r="C118" s="232"/>
      <c r="D118" s="232"/>
      <c r="E118" s="232"/>
      <c r="F118" s="232"/>
      <c r="G118" s="232"/>
      <c r="H118" s="233" t="s">
        <v>129</v>
      </c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  <c r="V118" s="233"/>
      <c r="W118" s="233"/>
      <c r="X118" s="233"/>
      <c r="Y118" s="233"/>
      <c r="Z118" s="233"/>
      <c r="AA118" s="233"/>
      <c r="AB118" s="233"/>
      <c r="AC118" s="233"/>
      <c r="AD118" s="233"/>
      <c r="AE118" s="233"/>
      <c r="AF118" s="233"/>
      <c r="AG118" s="233"/>
      <c r="AH118" s="233"/>
      <c r="AI118" s="233"/>
      <c r="AJ118" s="233"/>
      <c r="AK118" s="233"/>
      <c r="AL118" s="233"/>
      <c r="AM118" s="233"/>
      <c r="AN118" s="233"/>
      <c r="AO118" s="233"/>
      <c r="AP118" s="233"/>
      <c r="AQ118" s="233"/>
      <c r="AR118" s="233"/>
      <c r="AS118" s="233"/>
      <c r="AT118" s="233"/>
      <c r="AU118" s="233"/>
      <c r="AV118" s="233"/>
      <c r="AW118" s="233"/>
      <c r="AX118" s="233"/>
      <c r="AY118" s="233"/>
      <c r="AZ118" s="233"/>
      <c r="BA118" s="233"/>
      <c r="BB118" s="233"/>
      <c r="BC118" s="233"/>
      <c r="BD118" s="81">
        <v>1</v>
      </c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3"/>
      <c r="BT118" s="88">
        <v>1</v>
      </c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  <c r="DK118" s="88"/>
      <c r="DL118" s="88"/>
      <c r="DM118" s="88"/>
      <c r="DN118" s="88"/>
      <c r="DO118" s="88"/>
      <c r="DP118" s="88"/>
      <c r="DQ118" s="88"/>
      <c r="DR118" s="148">
        <v>0</v>
      </c>
      <c r="DS118" s="149"/>
      <c r="DT118" s="149"/>
      <c r="DU118" s="149"/>
      <c r="DV118" s="149"/>
      <c r="DW118" s="149"/>
      <c r="DX118" s="149"/>
      <c r="DY118" s="149"/>
      <c r="DZ118" s="149"/>
      <c r="EA118" s="149"/>
      <c r="EB118" s="149"/>
      <c r="EC118" s="149"/>
      <c r="ED118" s="149"/>
      <c r="EE118" s="149"/>
      <c r="EF118" s="149"/>
      <c r="EG118" s="149"/>
      <c r="EH118" s="149"/>
      <c r="EI118" s="150"/>
      <c r="EJ118" s="160">
        <v>30000</v>
      </c>
      <c r="EK118" s="160"/>
      <c r="EL118" s="160"/>
      <c r="EM118" s="160"/>
      <c r="EN118" s="160"/>
      <c r="EO118" s="160"/>
      <c r="EP118" s="160"/>
      <c r="EQ118" s="160"/>
      <c r="ER118" s="160"/>
      <c r="ES118" s="160"/>
      <c r="ET118" s="160"/>
      <c r="EU118" s="160"/>
      <c r="EV118" s="160"/>
      <c r="EW118" s="160"/>
      <c r="EX118" s="160"/>
      <c r="EY118" s="160"/>
      <c r="EZ118" s="160"/>
      <c r="FA118" s="160"/>
      <c r="FB118" s="160"/>
      <c r="FC118" s="160"/>
      <c r="FD118" s="160"/>
      <c r="FE118" s="160"/>
      <c r="FF118" s="160"/>
      <c r="FG118" s="160"/>
      <c r="FH118" s="160"/>
      <c r="FI118" s="160"/>
      <c r="FJ118" s="160"/>
      <c r="FK118" s="160"/>
      <c r="FL118" s="160"/>
      <c r="FM118" s="160"/>
      <c r="FN118" s="160"/>
      <c r="FO118" s="160"/>
      <c r="FP118" s="160"/>
    </row>
    <row r="119" spans="1:172" s="4" customFormat="1" ht="12.75">
      <c r="A119" s="228" t="s">
        <v>24</v>
      </c>
      <c r="B119" s="229"/>
      <c r="C119" s="229"/>
      <c r="D119" s="229"/>
      <c r="E119" s="229"/>
      <c r="F119" s="229"/>
      <c r="G119" s="230"/>
      <c r="H119" s="102" t="s">
        <v>130</v>
      </c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4"/>
      <c r="BD119" s="81">
        <v>1</v>
      </c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3"/>
      <c r="BT119" s="81">
        <v>1</v>
      </c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8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82"/>
      <c r="DH119" s="82"/>
      <c r="DI119" s="82"/>
      <c r="DJ119" s="82"/>
      <c r="DK119" s="82"/>
      <c r="DL119" s="82"/>
      <c r="DM119" s="82"/>
      <c r="DN119" s="82"/>
      <c r="DO119" s="82"/>
      <c r="DP119" s="82"/>
      <c r="DQ119" s="83"/>
      <c r="DR119" s="148"/>
      <c r="DS119" s="149"/>
      <c r="DT119" s="149"/>
      <c r="DU119" s="149"/>
      <c r="DV119" s="149"/>
      <c r="DW119" s="149"/>
      <c r="DX119" s="149"/>
      <c r="DY119" s="149"/>
      <c r="DZ119" s="149"/>
      <c r="EA119" s="149"/>
      <c r="EB119" s="149"/>
      <c r="EC119" s="149"/>
      <c r="ED119" s="149"/>
      <c r="EE119" s="149"/>
      <c r="EF119" s="149"/>
      <c r="EG119" s="149"/>
      <c r="EH119" s="149"/>
      <c r="EI119" s="150"/>
      <c r="EJ119" s="148">
        <v>8900</v>
      </c>
      <c r="EK119" s="149"/>
      <c r="EL119" s="149"/>
      <c r="EM119" s="149"/>
      <c r="EN119" s="149"/>
      <c r="EO119" s="149"/>
      <c r="EP119" s="149"/>
      <c r="EQ119" s="149"/>
      <c r="ER119" s="149"/>
      <c r="ES119" s="149"/>
      <c r="ET119" s="149"/>
      <c r="EU119" s="149"/>
      <c r="EV119" s="149"/>
      <c r="EW119" s="149"/>
      <c r="EX119" s="149"/>
      <c r="EY119" s="149"/>
      <c r="EZ119" s="149"/>
      <c r="FA119" s="149"/>
      <c r="FB119" s="149"/>
      <c r="FC119" s="149"/>
      <c r="FD119" s="149"/>
      <c r="FE119" s="149"/>
      <c r="FF119" s="149"/>
      <c r="FG119" s="149"/>
      <c r="FH119" s="149"/>
      <c r="FI119" s="149"/>
      <c r="FJ119" s="149"/>
      <c r="FK119" s="149"/>
      <c r="FL119" s="149"/>
      <c r="FM119" s="149"/>
      <c r="FN119" s="149"/>
      <c r="FO119" s="149"/>
      <c r="FP119" s="150"/>
    </row>
    <row r="120" spans="1:172" s="4" customFormat="1" ht="24" customHeight="1">
      <c r="A120" s="228" t="s">
        <v>30</v>
      </c>
      <c r="B120" s="229"/>
      <c r="C120" s="229"/>
      <c r="D120" s="229"/>
      <c r="E120" s="229"/>
      <c r="F120" s="229"/>
      <c r="G120" s="230"/>
      <c r="H120" s="102" t="s">
        <v>131</v>
      </c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4"/>
      <c r="BD120" s="81">
        <v>1</v>
      </c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3"/>
      <c r="BT120" s="81">
        <v>1</v>
      </c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82"/>
      <c r="DH120" s="82"/>
      <c r="DI120" s="82"/>
      <c r="DJ120" s="82"/>
      <c r="DK120" s="82"/>
      <c r="DL120" s="82"/>
      <c r="DM120" s="82"/>
      <c r="DN120" s="82"/>
      <c r="DO120" s="82"/>
      <c r="DP120" s="82"/>
      <c r="DQ120" s="83"/>
      <c r="DR120" s="148"/>
      <c r="DS120" s="149"/>
      <c r="DT120" s="149"/>
      <c r="DU120" s="149"/>
      <c r="DV120" s="149"/>
      <c r="DW120" s="149"/>
      <c r="DX120" s="149"/>
      <c r="DY120" s="149"/>
      <c r="DZ120" s="149"/>
      <c r="EA120" s="149"/>
      <c r="EB120" s="149"/>
      <c r="EC120" s="149"/>
      <c r="ED120" s="149"/>
      <c r="EE120" s="149"/>
      <c r="EF120" s="149"/>
      <c r="EG120" s="149"/>
      <c r="EH120" s="149"/>
      <c r="EI120" s="150"/>
      <c r="EJ120" s="148">
        <v>28000</v>
      </c>
      <c r="EK120" s="149"/>
      <c r="EL120" s="149"/>
      <c r="EM120" s="149"/>
      <c r="EN120" s="149"/>
      <c r="EO120" s="149"/>
      <c r="EP120" s="149"/>
      <c r="EQ120" s="149"/>
      <c r="ER120" s="149"/>
      <c r="ES120" s="149"/>
      <c r="ET120" s="149"/>
      <c r="EU120" s="149"/>
      <c r="EV120" s="149"/>
      <c r="EW120" s="149"/>
      <c r="EX120" s="149"/>
      <c r="EY120" s="149"/>
      <c r="EZ120" s="149"/>
      <c r="FA120" s="149"/>
      <c r="FB120" s="149"/>
      <c r="FC120" s="149"/>
      <c r="FD120" s="149"/>
      <c r="FE120" s="149"/>
      <c r="FF120" s="149"/>
      <c r="FG120" s="149"/>
      <c r="FH120" s="149"/>
      <c r="FI120" s="149"/>
      <c r="FJ120" s="149"/>
      <c r="FK120" s="149"/>
      <c r="FL120" s="149"/>
      <c r="FM120" s="149"/>
      <c r="FN120" s="149"/>
      <c r="FO120" s="149"/>
      <c r="FP120" s="150"/>
    </row>
    <row r="121" spans="1:172" s="5" customFormat="1" ht="15" customHeight="1">
      <c r="A121" s="232"/>
      <c r="B121" s="232"/>
      <c r="C121" s="232"/>
      <c r="D121" s="232"/>
      <c r="E121" s="232"/>
      <c r="F121" s="232"/>
      <c r="G121" s="232"/>
      <c r="H121" s="105" t="s">
        <v>76</v>
      </c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6"/>
      <c r="BD121" s="107" t="s">
        <v>4</v>
      </c>
      <c r="BE121" s="108"/>
      <c r="BF121" s="108"/>
      <c r="BG121" s="108"/>
      <c r="BH121" s="108"/>
      <c r="BI121" s="108"/>
      <c r="BJ121" s="108"/>
      <c r="BK121" s="108"/>
      <c r="BL121" s="108"/>
      <c r="BM121" s="108"/>
      <c r="BN121" s="108"/>
      <c r="BO121" s="108"/>
      <c r="BP121" s="108"/>
      <c r="BQ121" s="108"/>
      <c r="BR121" s="108"/>
      <c r="BS121" s="109"/>
      <c r="BT121" s="200" t="s">
        <v>4</v>
      </c>
      <c r="BU121" s="200"/>
      <c r="BV121" s="200"/>
      <c r="BW121" s="200"/>
      <c r="BX121" s="200"/>
      <c r="BY121" s="200"/>
      <c r="BZ121" s="200"/>
      <c r="CA121" s="200"/>
      <c r="CB121" s="200"/>
      <c r="CC121" s="200"/>
      <c r="CD121" s="200"/>
      <c r="CE121" s="200"/>
      <c r="CF121" s="200"/>
      <c r="CG121" s="200"/>
      <c r="CH121" s="200"/>
      <c r="CI121" s="200"/>
      <c r="CJ121" s="200"/>
      <c r="CK121" s="200"/>
      <c r="CL121" s="200"/>
      <c r="CM121" s="200"/>
      <c r="CN121" s="200"/>
      <c r="CO121" s="200"/>
      <c r="CP121" s="200"/>
      <c r="CQ121" s="200"/>
      <c r="CR121" s="200"/>
      <c r="CS121" s="200"/>
      <c r="CT121" s="200"/>
      <c r="CU121" s="200"/>
      <c r="CV121" s="200"/>
      <c r="CW121" s="200"/>
      <c r="CX121" s="200"/>
      <c r="CY121" s="200"/>
      <c r="CZ121" s="200"/>
      <c r="DA121" s="200"/>
      <c r="DB121" s="200"/>
      <c r="DC121" s="200"/>
      <c r="DD121" s="200"/>
      <c r="DE121" s="200"/>
      <c r="DF121" s="200"/>
      <c r="DG121" s="200"/>
      <c r="DH121" s="200"/>
      <c r="DI121" s="200"/>
      <c r="DJ121" s="200"/>
      <c r="DK121" s="200"/>
      <c r="DL121" s="200"/>
      <c r="DM121" s="200"/>
      <c r="DN121" s="200"/>
      <c r="DO121" s="200"/>
      <c r="DP121" s="200"/>
      <c r="DQ121" s="200"/>
      <c r="DR121" s="201">
        <f>SUM(DR118:DR118)</f>
        <v>0</v>
      </c>
      <c r="DS121" s="202"/>
      <c r="DT121" s="202"/>
      <c r="DU121" s="202"/>
      <c r="DV121" s="202"/>
      <c r="DW121" s="202"/>
      <c r="DX121" s="202"/>
      <c r="DY121" s="202"/>
      <c r="DZ121" s="202"/>
      <c r="EA121" s="202"/>
      <c r="EB121" s="202"/>
      <c r="EC121" s="202"/>
      <c r="ED121" s="202"/>
      <c r="EE121" s="202"/>
      <c r="EF121" s="202"/>
      <c r="EG121" s="202"/>
      <c r="EH121" s="202"/>
      <c r="EI121" s="203"/>
      <c r="EJ121" s="204">
        <f>SUM(EJ118:EJ120)</f>
        <v>66900</v>
      </c>
      <c r="EK121" s="204"/>
      <c r="EL121" s="204"/>
      <c r="EM121" s="204"/>
      <c r="EN121" s="204"/>
      <c r="EO121" s="204"/>
      <c r="EP121" s="204"/>
      <c r="EQ121" s="204"/>
      <c r="ER121" s="204"/>
      <c r="ES121" s="204"/>
      <c r="ET121" s="204"/>
      <c r="EU121" s="204"/>
      <c r="EV121" s="204"/>
      <c r="EW121" s="204"/>
      <c r="EX121" s="204"/>
      <c r="EY121" s="204"/>
      <c r="EZ121" s="204"/>
      <c r="FA121" s="204"/>
      <c r="FB121" s="204"/>
      <c r="FC121" s="204"/>
      <c r="FD121" s="204"/>
      <c r="FE121" s="204"/>
      <c r="FF121" s="204"/>
      <c r="FG121" s="204"/>
      <c r="FH121" s="204"/>
      <c r="FI121" s="204"/>
      <c r="FJ121" s="204"/>
      <c r="FK121" s="204"/>
      <c r="FL121" s="204"/>
      <c r="FM121" s="204"/>
      <c r="FN121" s="204"/>
      <c r="FO121" s="204"/>
      <c r="FP121" s="204"/>
    </row>
    <row r="122" spans="1:172" s="5" customFormat="1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</row>
    <row r="123" spans="1:172" ht="12" customHeight="1">
      <c r="A123" s="57" t="s">
        <v>132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57"/>
      <c r="DT123" s="57"/>
      <c r="DU123" s="57"/>
      <c r="DV123" s="57"/>
      <c r="DW123" s="57"/>
      <c r="DX123" s="57"/>
      <c r="DY123" s="57"/>
      <c r="DZ123" s="57"/>
      <c r="EA123" s="57"/>
      <c r="EB123" s="57"/>
      <c r="EC123" s="57"/>
      <c r="ED123" s="57"/>
      <c r="EE123" s="57"/>
      <c r="EF123" s="57"/>
      <c r="EG123" s="57"/>
      <c r="EH123" s="57"/>
      <c r="EI123" s="57"/>
      <c r="EJ123" s="57"/>
      <c r="EK123" s="57"/>
      <c r="EL123" s="57"/>
      <c r="EM123" s="57"/>
      <c r="EN123" s="57"/>
      <c r="EO123" s="57"/>
      <c r="EP123" s="57"/>
      <c r="EQ123" s="57"/>
      <c r="ER123" s="57"/>
      <c r="ES123" s="57"/>
      <c r="ET123" s="57"/>
      <c r="EU123" s="57"/>
      <c r="EV123" s="57"/>
      <c r="EW123" s="57"/>
      <c r="EX123" s="57"/>
      <c r="EY123" s="57"/>
      <c r="EZ123" s="57"/>
      <c r="FA123" s="57"/>
      <c r="FB123" s="57"/>
      <c r="FC123" s="57"/>
      <c r="FD123" s="57"/>
      <c r="FE123" s="57"/>
      <c r="FF123" s="57"/>
      <c r="FG123" s="57"/>
      <c r="FH123" s="57"/>
      <c r="FI123" s="57"/>
      <c r="FJ123" s="57"/>
      <c r="FK123" s="57"/>
      <c r="FL123" s="57"/>
      <c r="FM123" s="57"/>
      <c r="FN123" s="57"/>
      <c r="FO123" s="57"/>
      <c r="FP123" s="57"/>
    </row>
    <row r="124" spans="1:172" s="6" customFormat="1" ht="14.25">
      <c r="A124" s="147" t="s">
        <v>6</v>
      </c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10" t="s">
        <v>60</v>
      </c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  <c r="BG124" s="110"/>
      <c r="BH124" s="110"/>
      <c r="BI124" s="110"/>
      <c r="BJ124" s="110"/>
      <c r="BK124" s="110"/>
      <c r="BL124" s="110"/>
      <c r="BM124" s="110"/>
      <c r="BN124" s="110"/>
      <c r="BO124" s="110"/>
      <c r="BP124" s="110"/>
      <c r="BQ124" s="110"/>
      <c r="BR124" s="110"/>
      <c r="BS124" s="110"/>
      <c r="BT124" s="110"/>
      <c r="BU124" s="110"/>
      <c r="BV124" s="110"/>
      <c r="BW124" s="110"/>
      <c r="BX124" s="110"/>
      <c r="BY124" s="110"/>
      <c r="BZ124" s="110"/>
      <c r="CA124" s="110"/>
      <c r="CB124" s="110"/>
      <c r="CC124" s="110"/>
      <c r="CD124" s="110"/>
      <c r="CE124" s="110"/>
      <c r="CF124" s="110"/>
      <c r="CG124" s="110"/>
      <c r="CH124" s="110"/>
      <c r="CI124" s="110"/>
      <c r="CJ124" s="110"/>
      <c r="CK124" s="110"/>
      <c r="CL124" s="110"/>
      <c r="CM124" s="110"/>
      <c r="CN124" s="110"/>
      <c r="CO124" s="110"/>
      <c r="CP124" s="110"/>
      <c r="CQ124" s="110"/>
      <c r="CR124" s="110"/>
      <c r="CS124" s="110"/>
      <c r="CT124" s="110"/>
      <c r="CU124" s="110"/>
      <c r="CV124" s="110"/>
      <c r="CW124" s="110"/>
      <c r="CX124" s="110"/>
      <c r="CY124" s="110"/>
      <c r="CZ124" s="110"/>
      <c r="DA124" s="110"/>
      <c r="DB124" s="110"/>
      <c r="DC124" s="110"/>
      <c r="DD124" s="110"/>
      <c r="DE124" s="110"/>
      <c r="DF124" s="110"/>
      <c r="DG124" s="110"/>
      <c r="DH124" s="110"/>
      <c r="DI124" s="110"/>
      <c r="DJ124" s="110"/>
      <c r="DK124" s="110"/>
      <c r="DL124" s="110"/>
      <c r="DM124" s="110"/>
      <c r="DN124" s="110"/>
      <c r="DO124" s="110"/>
      <c r="DP124" s="110"/>
      <c r="DQ124" s="110"/>
      <c r="DR124" s="110"/>
      <c r="DS124" s="110"/>
      <c r="DT124" s="110"/>
      <c r="DU124" s="110"/>
      <c r="DV124" s="110"/>
      <c r="DW124" s="110"/>
      <c r="DX124" s="110"/>
      <c r="DY124" s="110"/>
      <c r="DZ124" s="110"/>
      <c r="EA124" s="110"/>
      <c r="EB124" s="110"/>
      <c r="EC124" s="110"/>
      <c r="ED124" s="110"/>
      <c r="EE124" s="110"/>
      <c r="EF124" s="110"/>
      <c r="EG124" s="110"/>
      <c r="EH124" s="110"/>
      <c r="EI124" s="110"/>
      <c r="EJ124" s="110"/>
      <c r="EK124" s="110"/>
      <c r="EL124" s="110"/>
      <c r="EM124" s="110"/>
      <c r="EN124" s="110"/>
      <c r="EO124" s="110"/>
      <c r="EP124" s="110"/>
      <c r="EQ124" s="110"/>
      <c r="ER124" s="110"/>
      <c r="ES124" s="110"/>
      <c r="ET124" s="110"/>
      <c r="EU124" s="110"/>
      <c r="EV124" s="110"/>
      <c r="EW124" s="110"/>
      <c r="EX124" s="110"/>
      <c r="EY124" s="110"/>
      <c r="EZ124" s="110"/>
      <c r="FA124" s="110"/>
      <c r="FB124" s="110"/>
      <c r="FC124" s="110"/>
      <c r="FD124" s="110"/>
      <c r="FE124" s="110"/>
      <c r="FF124" s="110"/>
      <c r="FG124" s="110"/>
      <c r="FH124" s="110"/>
      <c r="FI124" s="110"/>
      <c r="FJ124" s="110"/>
      <c r="FK124" s="110"/>
      <c r="FL124" s="110"/>
      <c r="FM124" s="110"/>
      <c r="FN124" s="110"/>
      <c r="FO124" s="110"/>
      <c r="FP124" s="110"/>
    </row>
    <row r="125" ht="10.5" customHeight="1">
      <c r="A125" s="16" t="s">
        <v>62</v>
      </c>
    </row>
    <row r="126" spans="1:172" ht="59.25" customHeight="1">
      <c r="A126" s="96" t="s">
        <v>0</v>
      </c>
      <c r="B126" s="97"/>
      <c r="C126" s="97"/>
      <c r="D126" s="97"/>
      <c r="E126" s="97"/>
      <c r="F126" s="97"/>
      <c r="G126" s="98"/>
      <c r="H126" s="96" t="s">
        <v>12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8"/>
      <c r="BD126" s="99" t="s">
        <v>54</v>
      </c>
      <c r="BE126" s="100"/>
      <c r="BF126" s="100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100"/>
      <c r="BS126" s="101"/>
      <c r="BT126" s="96" t="s">
        <v>55</v>
      </c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8"/>
      <c r="DR126" s="99" t="s">
        <v>78</v>
      </c>
      <c r="DS126" s="100"/>
      <c r="DT126" s="100"/>
      <c r="DU126" s="100"/>
      <c r="DV126" s="100"/>
      <c r="DW126" s="100"/>
      <c r="DX126" s="100"/>
      <c r="DY126" s="100"/>
      <c r="DZ126" s="100"/>
      <c r="EA126" s="100"/>
      <c r="EB126" s="100"/>
      <c r="EC126" s="100"/>
      <c r="ED126" s="100"/>
      <c r="EE126" s="100"/>
      <c r="EF126" s="100"/>
      <c r="EG126" s="100"/>
      <c r="EH126" s="100"/>
      <c r="EI126" s="101"/>
      <c r="EJ126" s="96" t="s">
        <v>79</v>
      </c>
      <c r="EK126" s="97"/>
      <c r="EL126" s="97"/>
      <c r="EM126" s="97"/>
      <c r="EN126" s="97"/>
      <c r="EO126" s="97"/>
      <c r="EP126" s="97"/>
      <c r="EQ126" s="97"/>
      <c r="ER126" s="97"/>
      <c r="ES126" s="97"/>
      <c r="ET126" s="97"/>
      <c r="EU126" s="97"/>
      <c r="EV126" s="97"/>
      <c r="EW126" s="97"/>
      <c r="EX126" s="97"/>
      <c r="EY126" s="97"/>
      <c r="EZ126" s="97"/>
      <c r="FA126" s="97"/>
      <c r="FB126" s="97"/>
      <c r="FC126" s="97"/>
      <c r="FD126" s="97"/>
      <c r="FE126" s="97"/>
      <c r="FF126" s="97"/>
      <c r="FG126" s="97"/>
      <c r="FH126" s="97"/>
      <c r="FI126" s="97"/>
      <c r="FJ126" s="97"/>
      <c r="FK126" s="97"/>
      <c r="FL126" s="97"/>
      <c r="FM126" s="97"/>
      <c r="FN126" s="97"/>
      <c r="FO126" s="97"/>
      <c r="FP126" s="98"/>
    </row>
    <row r="127" spans="1:172" ht="12" customHeight="1">
      <c r="A127" s="89">
        <v>1</v>
      </c>
      <c r="B127" s="89"/>
      <c r="C127" s="89"/>
      <c r="D127" s="89"/>
      <c r="E127" s="89"/>
      <c r="F127" s="89"/>
      <c r="G127" s="89"/>
      <c r="H127" s="90">
        <v>2</v>
      </c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2"/>
      <c r="BD127" s="90">
        <v>3</v>
      </c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2"/>
      <c r="BT127" s="89">
        <v>4</v>
      </c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90">
        <v>5</v>
      </c>
      <c r="DS127" s="91"/>
      <c r="DT127" s="91"/>
      <c r="DU127" s="91"/>
      <c r="DV127" s="91"/>
      <c r="DW127" s="91"/>
      <c r="DX127" s="91"/>
      <c r="DY127" s="91"/>
      <c r="DZ127" s="91"/>
      <c r="EA127" s="91"/>
      <c r="EB127" s="91"/>
      <c r="EC127" s="91"/>
      <c r="ED127" s="91"/>
      <c r="EE127" s="91"/>
      <c r="EF127" s="91"/>
      <c r="EG127" s="91"/>
      <c r="EH127" s="91"/>
      <c r="EI127" s="92"/>
      <c r="EJ127" s="89">
        <v>6</v>
      </c>
      <c r="EK127" s="89"/>
      <c r="EL127" s="89"/>
      <c r="EM127" s="89"/>
      <c r="EN127" s="89"/>
      <c r="EO127" s="89"/>
      <c r="EP127" s="89"/>
      <c r="EQ127" s="89"/>
      <c r="ER127" s="89"/>
      <c r="ES127" s="89"/>
      <c r="ET127" s="89"/>
      <c r="EU127" s="89"/>
      <c r="EV127" s="89"/>
      <c r="EW127" s="89"/>
      <c r="EX127" s="89"/>
      <c r="EY127" s="89"/>
      <c r="EZ127" s="89"/>
      <c r="FA127" s="89"/>
      <c r="FB127" s="89"/>
      <c r="FC127" s="89"/>
      <c r="FD127" s="89"/>
      <c r="FE127" s="89"/>
      <c r="FF127" s="89"/>
      <c r="FG127" s="89"/>
      <c r="FH127" s="89"/>
      <c r="FI127" s="89"/>
      <c r="FJ127" s="89"/>
      <c r="FK127" s="89"/>
      <c r="FL127" s="89"/>
      <c r="FM127" s="89"/>
      <c r="FN127" s="89"/>
      <c r="FO127" s="89"/>
      <c r="FP127" s="89"/>
    </row>
    <row r="128" spans="1:172" ht="12" customHeight="1">
      <c r="A128" s="65" t="s">
        <v>20</v>
      </c>
      <c r="B128" s="65"/>
      <c r="C128" s="65"/>
      <c r="D128" s="65"/>
      <c r="E128" s="65"/>
      <c r="F128" s="65"/>
      <c r="G128" s="65"/>
      <c r="H128" s="212" t="s">
        <v>133</v>
      </c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2"/>
      <c r="AF128" s="212"/>
      <c r="AG128" s="212"/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3">
        <v>1</v>
      </c>
      <c r="BE128" s="213"/>
      <c r="BF128" s="213"/>
      <c r="BG128" s="213"/>
      <c r="BH128" s="213"/>
      <c r="BI128" s="213"/>
      <c r="BJ128" s="213"/>
      <c r="BK128" s="213"/>
      <c r="BL128" s="213"/>
      <c r="BM128" s="213"/>
      <c r="BN128" s="213"/>
      <c r="BO128" s="213"/>
      <c r="BP128" s="213"/>
      <c r="BQ128" s="213"/>
      <c r="BR128" s="213"/>
      <c r="BS128" s="213"/>
      <c r="BT128" s="88">
        <v>1</v>
      </c>
      <c r="BU128" s="88"/>
      <c r="BV128" s="88"/>
      <c r="BW128" s="88"/>
      <c r="BX128" s="88"/>
      <c r="BY128" s="88"/>
      <c r="BZ128" s="88"/>
      <c r="CA128" s="88"/>
      <c r="CB128" s="88"/>
      <c r="CC128" s="88"/>
      <c r="CD128" s="88"/>
      <c r="CE128" s="88"/>
      <c r="CF128" s="88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  <c r="CU128" s="88"/>
      <c r="CV128" s="88"/>
      <c r="CW128" s="88"/>
      <c r="CX128" s="88"/>
      <c r="CY128" s="88"/>
      <c r="CZ128" s="88"/>
      <c r="DA128" s="88"/>
      <c r="DB128" s="88"/>
      <c r="DC128" s="88"/>
      <c r="DD128" s="88"/>
      <c r="DE128" s="88"/>
      <c r="DF128" s="88"/>
      <c r="DG128" s="88"/>
      <c r="DH128" s="88"/>
      <c r="DI128" s="88"/>
      <c r="DJ128" s="88"/>
      <c r="DK128" s="88"/>
      <c r="DL128" s="88"/>
      <c r="DM128" s="88"/>
      <c r="DN128" s="88"/>
      <c r="DO128" s="88"/>
      <c r="DP128" s="88"/>
      <c r="DQ128" s="88"/>
      <c r="DR128" s="209"/>
      <c r="DS128" s="210"/>
      <c r="DT128" s="210"/>
      <c r="DU128" s="210"/>
      <c r="DV128" s="210"/>
      <c r="DW128" s="210"/>
      <c r="DX128" s="210"/>
      <c r="DY128" s="210"/>
      <c r="DZ128" s="210"/>
      <c r="EA128" s="210"/>
      <c r="EB128" s="210"/>
      <c r="EC128" s="210"/>
      <c r="ED128" s="210"/>
      <c r="EE128" s="210"/>
      <c r="EF128" s="210"/>
      <c r="EG128" s="210"/>
      <c r="EH128" s="210"/>
      <c r="EI128" s="211"/>
      <c r="EJ128" s="160">
        <v>6900</v>
      </c>
      <c r="EK128" s="160"/>
      <c r="EL128" s="160"/>
      <c r="EM128" s="160"/>
      <c r="EN128" s="160"/>
      <c r="EO128" s="160"/>
      <c r="EP128" s="160"/>
      <c r="EQ128" s="160"/>
      <c r="ER128" s="160"/>
      <c r="ES128" s="160"/>
      <c r="ET128" s="160"/>
      <c r="EU128" s="160"/>
      <c r="EV128" s="160"/>
      <c r="EW128" s="160"/>
      <c r="EX128" s="160"/>
      <c r="EY128" s="160"/>
      <c r="EZ128" s="160"/>
      <c r="FA128" s="160"/>
      <c r="FB128" s="160"/>
      <c r="FC128" s="160"/>
      <c r="FD128" s="160"/>
      <c r="FE128" s="160"/>
      <c r="FF128" s="160"/>
      <c r="FG128" s="160"/>
      <c r="FH128" s="160"/>
      <c r="FI128" s="160"/>
      <c r="FJ128" s="160"/>
      <c r="FK128" s="160"/>
      <c r="FL128" s="160"/>
      <c r="FM128" s="160"/>
      <c r="FN128" s="160"/>
      <c r="FO128" s="160"/>
      <c r="FP128" s="160"/>
    </row>
    <row r="129" spans="1:172" ht="25.5" customHeight="1">
      <c r="A129" s="65" t="s">
        <v>24</v>
      </c>
      <c r="B129" s="65"/>
      <c r="C129" s="65"/>
      <c r="D129" s="65"/>
      <c r="E129" s="65"/>
      <c r="F129" s="65"/>
      <c r="G129" s="65"/>
      <c r="H129" s="208" t="s">
        <v>134</v>
      </c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  <c r="AT129" s="134"/>
      <c r="AU129" s="134"/>
      <c r="AV129" s="134"/>
      <c r="AW129" s="134"/>
      <c r="AX129" s="134"/>
      <c r="AY129" s="134"/>
      <c r="AZ129" s="134"/>
      <c r="BA129" s="134"/>
      <c r="BB129" s="134"/>
      <c r="BC129" s="135"/>
      <c r="BD129" s="93">
        <v>1</v>
      </c>
      <c r="BE129" s="94"/>
      <c r="BF129" s="94"/>
      <c r="BG129" s="94"/>
      <c r="BH129" s="94"/>
      <c r="BI129" s="94"/>
      <c r="BJ129" s="94"/>
      <c r="BK129" s="94"/>
      <c r="BL129" s="94"/>
      <c r="BM129" s="94"/>
      <c r="BN129" s="94"/>
      <c r="BO129" s="94"/>
      <c r="BP129" s="94"/>
      <c r="BQ129" s="94"/>
      <c r="BR129" s="94"/>
      <c r="BS129" s="95"/>
      <c r="BT129" s="88">
        <v>1</v>
      </c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  <c r="CU129" s="88"/>
      <c r="CV129" s="88"/>
      <c r="CW129" s="88"/>
      <c r="CX129" s="88"/>
      <c r="CY129" s="88"/>
      <c r="CZ129" s="88"/>
      <c r="DA129" s="88"/>
      <c r="DB129" s="88"/>
      <c r="DC129" s="88"/>
      <c r="DD129" s="88"/>
      <c r="DE129" s="88"/>
      <c r="DF129" s="88"/>
      <c r="DG129" s="88"/>
      <c r="DH129" s="88"/>
      <c r="DI129" s="88"/>
      <c r="DJ129" s="88"/>
      <c r="DK129" s="88"/>
      <c r="DL129" s="88"/>
      <c r="DM129" s="88"/>
      <c r="DN129" s="88"/>
      <c r="DO129" s="88"/>
      <c r="DP129" s="88"/>
      <c r="DQ129" s="88"/>
      <c r="DR129" s="209"/>
      <c r="DS129" s="210"/>
      <c r="DT129" s="210"/>
      <c r="DU129" s="210"/>
      <c r="DV129" s="210"/>
      <c r="DW129" s="210"/>
      <c r="DX129" s="210"/>
      <c r="DY129" s="210"/>
      <c r="DZ129" s="210"/>
      <c r="EA129" s="210"/>
      <c r="EB129" s="210"/>
      <c r="EC129" s="210"/>
      <c r="ED129" s="210"/>
      <c r="EE129" s="210"/>
      <c r="EF129" s="210"/>
      <c r="EG129" s="210"/>
      <c r="EH129" s="210"/>
      <c r="EI129" s="211"/>
      <c r="EJ129" s="160">
        <v>24000</v>
      </c>
      <c r="EK129" s="160"/>
      <c r="EL129" s="160"/>
      <c r="EM129" s="160"/>
      <c r="EN129" s="160"/>
      <c r="EO129" s="160"/>
      <c r="EP129" s="160"/>
      <c r="EQ129" s="160"/>
      <c r="ER129" s="160"/>
      <c r="ES129" s="160"/>
      <c r="ET129" s="160"/>
      <c r="EU129" s="160"/>
      <c r="EV129" s="160"/>
      <c r="EW129" s="160"/>
      <c r="EX129" s="160"/>
      <c r="EY129" s="160"/>
      <c r="EZ129" s="160"/>
      <c r="FA129" s="160"/>
      <c r="FB129" s="160"/>
      <c r="FC129" s="160"/>
      <c r="FD129" s="160"/>
      <c r="FE129" s="160"/>
      <c r="FF129" s="160"/>
      <c r="FG129" s="160"/>
      <c r="FH129" s="160"/>
      <c r="FI129" s="160"/>
      <c r="FJ129" s="160"/>
      <c r="FK129" s="160"/>
      <c r="FL129" s="160"/>
      <c r="FM129" s="160"/>
      <c r="FN129" s="160"/>
      <c r="FO129" s="160"/>
      <c r="FP129" s="160"/>
    </row>
    <row r="130" spans="1:172" ht="12" customHeight="1">
      <c r="A130" s="75" t="s">
        <v>30</v>
      </c>
      <c r="B130" s="76"/>
      <c r="C130" s="76"/>
      <c r="D130" s="76"/>
      <c r="E130" s="76"/>
      <c r="F130" s="76"/>
      <c r="G130" s="77"/>
      <c r="H130" s="212" t="s">
        <v>135</v>
      </c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212"/>
      <c r="AC130" s="212"/>
      <c r="AD130" s="212"/>
      <c r="AE130" s="212"/>
      <c r="AF130" s="212"/>
      <c r="AG130" s="212"/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3">
        <v>1</v>
      </c>
      <c r="BE130" s="213"/>
      <c r="BF130" s="213"/>
      <c r="BG130" s="213"/>
      <c r="BH130" s="213"/>
      <c r="BI130" s="213"/>
      <c r="BJ130" s="213"/>
      <c r="BK130" s="213"/>
      <c r="BL130" s="213"/>
      <c r="BM130" s="213"/>
      <c r="BN130" s="213"/>
      <c r="BO130" s="213"/>
      <c r="BP130" s="213"/>
      <c r="BQ130" s="213"/>
      <c r="BR130" s="213"/>
      <c r="BS130" s="213"/>
      <c r="BT130" s="81">
        <v>1</v>
      </c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82"/>
      <c r="DH130" s="82"/>
      <c r="DI130" s="82"/>
      <c r="DJ130" s="82"/>
      <c r="DK130" s="82"/>
      <c r="DL130" s="82"/>
      <c r="DM130" s="82"/>
      <c r="DN130" s="82"/>
      <c r="DO130" s="82"/>
      <c r="DP130" s="82"/>
      <c r="DQ130" s="83"/>
      <c r="DR130" s="148"/>
      <c r="DS130" s="149"/>
      <c r="DT130" s="149"/>
      <c r="DU130" s="149"/>
      <c r="DV130" s="149"/>
      <c r="DW130" s="149"/>
      <c r="DX130" s="149"/>
      <c r="DY130" s="149"/>
      <c r="DZ130" s="149"/>
      <c r="EA130" s="149"/>
      <c r="EB130" s="149"/>
      <c r="EC130" s="149"/>
      <c r="ED130" s="149"/>
      <c r="EE130" s="149"/>
      <c r="EF130" s="149"/>
      <c r="EG130" s="149"/>
      <c r="EH130" s="149"/>
      <c r="EI130" s="150"/>
      <c r="EJ130" s="148">
        <v>9200</v>
      </c>
      <c r="EK130" s="149"/>
      <c r="EL130" s="149"/>
      <c r="EM130" s="149"/>
      <c r="EN130" s="149"/>
      <c r="EO130" s="149"/>
      <c r="EP130" s="149"/>
      <c r="EQ130" s="149"/>
      <c r="ER130" s="149"/>
      <c r="ES130" s="149"/>
      <c r="ET130" s="149"/>
      <c r="EU130" s="149"/>
      <c r="EV130" s="149"/>
      <c r="EW130" s="149"/>
      <c r="EX130" s="149"/>
      <c r="EY130" s="149"/>
      <c r="EZ130" s="149"/>
      <c r="FA130" s="149"/>
      <c r="FB130" s="149"/>
      <c r="FC130" s="149"/>
      <c r="FD130" s="149"/>
      <c r="FE130" s="149"/>
      <c r="FF130" s="149"/>
      <c r="FG130" s="149"/>
      <c r="FH130" s="149"/>
      <c r="FI130" s="149"/>
      <c r="FJ130" s="149"/>
      <c r="FK130" s="149"/>
      <c r="FL130" s="149"/>
      <c r="FM130" s="149"/>
      <c r="FN130" s="149"/>
      <c r="FO130" s="149"/>
      <c r="FP130" s="150"/>
    </row>
    <row r="131" spans="1:172" ht="12" customHeight="1">
      <c r="A131" s="75" t="s">
        <v>61</v>
      </c>
      <c r="B131" s="76"/>
      <c r="C131" s="76"/>
      <c r="D131" s="76"/>
      <c r="E131" s="76"/>
      <c r="F131" s="76"/>
      <c r="G131" s="77"/>
      <c r="H131" s="78" t="s">
        <v>100</v>
      </c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80"/>
      <c r="BD131" s="93">
        <v>1</v>
      </c>
      <c r="BE131" s="94"/>
      <c r="BF131" s="94"/>
      <c r="BG131" s="94"/>
      <c r="BH131" s="94"/>
      <c r="BI131" s="94"/>
      <c r="BJ131" s="94"/>
      <c r="BK131" s="94"/>
      <c r="BL131" s="94"/>
      <c r="BM131" s="94"/>
      <c r="BN131" s="94"/>
      <c r="BO131" s="94"/>
      <c r="BP131" s="94"/>
      <c r="BQ131" s="94"/>
      <c r="BR131" s="94"/>
      <c r="BS131" s="95"/>
      <c r="BT131" s="81">
        <v>1</v>
      </c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8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82"/>
      <c r="DH131" s="82"/>
      <c r="DI131" s="82"/>
      <c r="DJ131" s="82"/>
      <c r="DK131" s="82"/>
      <c r="DL131" s="82"/>
      <c r="DM131" s="82"/>
      <c r="DN131" s="82"/>
      <c r="DO131" s="82"/>
      <c r="DP131" s="82"/>
      <c r="DQ131" s="83"/>
      <c r="DR131" s="148"/>
      <c r="DS131" s="149"/>
      <c r="DT131" s="149"/>
      <c r="DU131" s="149"/>
      <c r="DV131" s="149"/>
      <c r="DW131" s="149"/>
      <c r="DX131" s="149"/>
      <c r="DY131" s="149"/>
      <c r="DZ131" s="149"/>
      <c r="EA131" s="149"/>
      <c r="EB131" s="149"/>
      <c r="EC131" s="149"/>
      <c r="ED131" s="149"/>
      <c r="EE131" s="149"/>
      <c r="EF131" s="149"/>
      <c r="EG131" s="149"/>
      <c r="EH131" s="149"/>
      <c r="EI131" s="150"/>
      <c r="EJ131" s="148">
        <v>23600</v>
      </c>
      <c r="EK131" s="149"/>
      <c r="EL131" s="149"/>
      <c r="EM131" s="149"/>
      <c r="EN131" s="149"/>
      <c r="EO131" s="149"/>
      <c r="EP131" s="149"/>
      <c r="EQ131" s="149"/>
      <c r="ER131" s="149"/>
      <c r="ES131" s="149"/>
      <c r="ET131" s="149"/>
      <c r="EU131" s="149"/>
      <c r="EV131" s="149"/>
      <c r="EW131" s="149"/>
      <c r="EX131" s="149"/>
      <c r="EY131" s="149"/>
      <c r="EZ131" s="149"/>
      <c r="FA131" s="149"/>
      <c r="FB131" s="149"/>
      <c r="FC131" s="149"/>
      <c r="FD131" s="149"/>
      <c r="FE131" s="149"/>
      <c r="FF131" s="149"/>
      <c r="FG131" s="149"/>
      <c r="FH131" s="149"/>
      <c r="FI131" s="149"/>
      <c r="FJ131" s="149"/>
      <c r="FK131" s="149"/>
      <c r="FL131" s="149"/>
      <c r="FM131" s="149"/>
      <c r="FN131" s="149"/>
      <c r="FO131" s="149"/>
      <c r="FP131" s="150"/>
    </row>
    <row r="132" spans="1:172" ht="12" customHeight="1">
      <c r="A132" s="75" t="s">
        <v>63</v>
      </c>
      <c r="B132" s="76"/>
      <c r="C132" s="76"/>
      <c r="D132" s="76"/>
      <c r="E132" s="76"/>
      <c r="F132" s="76"/>
      <c r="G132" s="77"/>
      <c r="H132" s="78" t="s">
        <v>105</v>
      </c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80"/>
      <c r="BD132" s="213">
        <v>1</v>
      </c>
      <c r="BE132" s="213"/>
      <c r="BF132" s="213"/>
      <c r="BG132" s="213"/>
      <c r="BH132" s="213"/>
      <c r="BI132" s="213"/>
      <c r="BJ132" s="213"/>
      <c r="BK132" s="213"/>
      <c r="BL132" s="213"/>
      <c r="BM132" s="213"/>
      <c r="BN132" s="213"/>
      <c r="BO132" s="213"/>
      <c r="BP132" s="213"/>
      <c r="BQ132" s="213"/>
      <c r="BR132" s="213"/>
      <c r="BS132" s="213"/>
      <c r="BT132" s="81">
        <v>1</v>
      </c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31"/>
      <c r="DR132" s="148"/>
      <c r="DS132" s="149"/>
      <c r="DT132" s="149"/>
      <c r="DU132" s="149"/>
      <c r="DV132" s="149"/>
      <c r="DW132" s="149"/>
      <c r="DX132" s="149"/>
      <c r="DY132" s="149"/>
      <c r="DZ132" s="149"/>
      <c r="EA132" s="149"/>
      <c r="EB132" s="149"/>
      <c r="EC132" s="149"/>
      <c r="ED132" s="149"/>
      <c r="EE132" s="149"/>
      <c r="EF132" s="149"/>
      <c r="EG132" s="149"/>
      <c r="EH132" s="149"/>
      <c r="EI132" s="150"/>
      <c r="EJ132" s="148">
        <v>5900</v>
      </c>
      <c r="EK132" s="149"/>
      <c r="EL132" s="149"/>
      <c r="EM132" s="149"/>
      <c r="EN132" s="149"/>
      <c r="EO132" s="149"/>
      <c r="EP132" s="149"/>
      <c r="EQ132" s="149"/>
      <c r="ER132" s="149"/>
      <c r="ES132" s="149"/>
      <c r="ET132" s="149"/>
      <c r="EU132" s="149"/>
      <c r="EV132" s="149"/>
      <c r="EW132" s="149"/>
      <c r="EX132" s="149"/>
      <c r="EY132" s="149"/>
      <c r="EZ132" s="149"/>
      <c r="FA132" s="149"/>
      <c r="FB132" s="149"/>
      <c r="FC132" s="149"/>
      <c r="FD132" s="149"/>
      <c r="FE132" s="149"/>
      <c r="FF132" s="149"/>
      <c r="FG132" s="149"/>
      <c r="FH132" s="149"/>
      <c r="FI132" s="149"/>
      <c r="FJ132" s="149"/>
      <c r="FK132" s="149"/>
      <c r="FL132" s="149"/>
      <c r="FM132" s="149"/>
      <c r="FN132" s="149"/>
      <c r="FO132" s="149"/>
      <c r="FP132" s="150"/>
    </row>
    <row r="133" spans="1:172" ht="12" customHeight="1">
      <c r="A133" s="65"/>
      <c r="B133" s="65"/>
      <c r="C133" s="65"/>
      <c r="D133" s="65"/>
      <c r="E133" s="65"/>
      <c r="F133" s="65"/>
      <c r="G133" s="65"/>
      <c r="H133" s="205" t="s">
        <v>3</v>
      </c>
      <c r="I133" s="206"/>
      <c r="J133" s="206"/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  <c r="AE133" s="206"/>
      <c r="AF133" s="206"/>
      <c r="AG133" s="206"/>
      <c r="AH133" s="206"/>
      <c r="AI133" s="206"/>
      <c r="AJ133" s="206"/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6"/>
      <c r="AY133" s="206"/>
      <c r="AZ133" s="206"/>
      <c r="BA133" s="206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7"/>
      <c r="BT133" s="200" t="s">
        <v>4</v>
      </c>
      <c r="BU133" s="200"/>
      <c r="BV133" s="200"/>
      <c r="BW133" s="200"/>
      <c r="BX133" s="200"/>
      <c r="BY133" s="200"/>
      <c r="BZ133" s="200"/>
      <c r="CA133" s="200"/>
      <c r="CB133" s="200"/>
      <c r="CC133" s="200"/>
      <c r="CD133" s="200"/>
      <c r="CE133" s="200"/>
      <c r="CF133" s="200"/>
      <c r="CG133" s="200"/>
      <c r="CH133" s="200"/>
      <c r="CI133" s="200"/>
      <c r="CJ133" s="200"/>
      <c r="CK133" s="200"/>
      <c r="CL133" s="200"/>
      <c r="CM133" s="200"/>
      <c r="CN133" s="200"/>
      <c r="CO133" s="200"/>
      <c r="CP133" s="200"/>
      <c r="CQ133" s="200"/>
      <c r="CR133" s="200"/>
      <c r="CS133" s="200"/>
      <c r="CT133" s="200"/>
      <c r="CU133" s="200"/>
      <c r="CV133" s="200"/>
      <c r="CW133" s="200"/>
      <c r="CX133" s="200"/>
      <c r="CY133" s="200"/>
      <c r="CZ133" s="200"/>
      <c r="DA133" s="200"/>
      <c r="DB133" s="200"/>
      <c r="DC133" s="200"/>
      <c r="DD133" s="200"/>
      <c r="DE133" s="200"/>
      <c r="DF133" s="200"/>
      <c r="DG133" s="200"/>
      <c r="DH133" s="200"/>
      <c r="DI133" s="200"/>
      <c r="DJ133" s="200"/>
      <c r="DK133" s="200"/>
      <c r="DL133" s="200"/>
      <c r="DM133" s="200"/>
      <c r="DN133" s="200"/>
      <c r="DO133" s="200"/>
      <c r="DP133" s="200"/>
      <c r="DQ133" s="200"/>
      <c r="DR133" s="201">
        <f>SUM(DR130:DR130)</f>
        <v>0</v>
      </c>
      <c r="DS133" s="202"/>
      <c r="DT133" s="202"/>
      <c r="DU133" s="202"/>
      <c r="DV133" s="202"/>
      <c r="DW133" s="202"/>
      <c r="DX133" s="202"/>
      <c r="DY133" s="202"/>
      <c r="DZ133" s="202"/>
      <c r="EA133" s="202"/>
      <c r="EB133" s="202"/>
      <c r="EC133" s="202"/>
      <c r="ED133" s="202"/>
      <c r="EE133" s="202"/>
      <c r="EF133" s="202"/>
      <c r="EG133" s="202"/>
      <c r="EH133" s="202"/>
      <c r="EI133" s="203"/>
      <c r="EJ133" s="204">
        <f>SUM(EJ128:EJ132)</f>
        <v>69600</v>
      </c>
      <c r="EK133" s="204"/>
      <c r="EL133" s="204"/>
      <c r="EM133" s="204"/>
      <c r="EN133" s="204"/>
      <c r="EO133" s="204"/>
      <c r="EP133" s="204"/>
      <c r="EQ133" s="204"/>
      <c r="ER133" s="204"/>
      <c r="ES133" s="204"/>
      <c r="ET133" s="204"/>
      <c r="EU133" s="204"/>
      <c r="EV133" s="204"/>
      <c r="EW133" s="204"/>
      <c r="EX133" s="204"/>
      <c r="EY133" s="204"/>
      <c r="EZ133" s="204"/>
      <c r="FA133" s="204"/>
      <c r="FB133" s="204"/>
      <c r="FC133" s="204"/>
      <c r="FD133" s="204"/>
      <c r="FE133" s="204"/>
      <c r="FF133" s="204"/>
      <c r="FG133" s="204"/>
      <c r="FH133" s="204"/>
      <c r="FI133" s="204"/>
      <c r="FJ133" s="204"/>
      <c r="FK133" s="204"/>
      <c r="FL133" s="204"/>
      <c r="FM133" s="204"/>
      <c r="FN133" s="204"/>
      <c r="FO133" s="204"/>
      <c r="FP133" s="204"/>
    </row>
    <row r="135" spans="1:172" ht="12" customHeight="1">
      <c r="A135" s="199" t="s">
        <v>136</v>
      </c>
      <c r="B135" s="199"/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  <c r="AM135" s="199"/>
      <c r="AN135" s="199"/>
      <c r="AO135" s="199"/>
      <c r="AP135" s="199"/>
      <c r="AQ135" s="199"/>
      <c r="AR135" s="199"/>
      <c r="AS135" s="199"/>
      <c r="AT135" s="199"/>
      <c r="AU135" s="199"/>
      <c r="AV135" s="199"/>
      <c r="AW135" s="199"/>
      <c r="AX135" s="199"/>
      <c r="AY135" s="199"/>
      <c r="AZ135" s="199"/>
      <c r="BA135" s="199"/>
      <c r="BB135" s="199"/>
      <c r="BC135" s="199"/>
      <c r="BD135" s="199"/>
      <c r="BE135" s="199"/>
      <c r="BF135" s="199"/>
      <c r="BG135" s="199"/>
      <c r="BH135" s="199"/>
      <c r="BI135" s="199"/>
      <c r="BJ135" s="199"/>
      <c r="BK135" s="199"/>
      <c r="BL135" s="199"/>
      <c r="BM135" s="199"/>
      <c r="BN135" s="199"/>
      <c r="BO135" s="199"/>
      <c r="BP135" s="199"/>
      <c r="BQ135" s="199"/>
      <c r="BR135" s="199"/>
      <c r="BS135" s="199"/>
      <c r="BT135" s="199"/>
      <c r="BU135" s="199"/>
      <c r="BV135" s="199"/>
      <c r="BW135" s="199"/>
      <c r="BX135" s="199"/>
      <c r="BY135" s="199"/>
      <c r="BZ135" s="199"/>
      <c r="CA135" s="199"/>
      <c r="CB135" s="199"/>
      <c r="CC135" s="199"/>
      <c r="CD135" s="199"/>
      <c r="CE135" s="199"/>
      <c r="CF135" s="199"/>
      <c r="CG135" s="199"/>
      <c r="CH135" s="199"/>
      <c r="CI135" s="199"/>
      <c r="CJ135" s="199"/>
      <c r="CK135" s="199"/>
      <c r="CL135" s="199"/>
      <c r="CM135" s="199"/>
      <c r="CN135" s="199"/>
      <c r="CO135" s="199"/>
      <c r="CP135" s="199"/>
      <c r="CQ135" s="199"/>
      <c r="CR135" s="199"/>
      <c r="CS135" s="199"/>
      <c r="CT135" s="199"/>
      <c r="CU135" s="199"/>
      <c r="CV135" s="199"/>
      <c r="CW135" s="199"/>
      <c r="CX135" s="199"/>
      <c r="CY135" s="199"/>
      <c r="CZ135" s="199"/>
      <c r="DA135" s="199"/>
      <c r="DB135" s="199"/>
      <c r="DC135" s="199"/>
      <c r="DD135" s="199"/>
      <c r="DE135" s="199"/>
      <c r="DF135" s="199"/>
      <c r="DG135" s="199"/>
      <c r="DH135" s="199"/>
      <c r="DI135" s="199"/>
      <c r="DJ135" s="199"/>
      <c r="DK135" s="199"/>
      <c r="DL135" s="199"/>
      <c r="DM135" s="199"/>
      <c r="DN135" s="199"/>
      <c r="DO135" s="199"/>
      <c r="DP135" s="199"/>
      <c r="DQ135" s="199"/>
      <c r="DR135" s="199"/>
      <c r="DS135" s="199"/>
      <c r="DT135" s="199"/>
      <c r="DU135" s="199"/>
      <c r="DV135" s="199"/>
      <c r="DW135" s="199"/>
      <c r="DX135" s="199"/>
      <c r="DY135" s="199"/>
      <c r="DZ135" s="199"/>
      <c r="EA135" s="199"/>
      <c r="EB135" s="199"/>
      <c r="EC135" s="199"/>
      <c r="ED135" s="199"/>
      <c r="EE135" s="199"/>
      <c r="EF135" s="199"/>
      <c r="EG135" s="199"/>
      <c r="EH135" s="199"/>
      <c r="EI135" s="199"/>
      <c r="EJ135" s="199"/>
      <c r="EK135" s="199"/>
      <c r="EL135" s="199"/>
      <c r="EM135" s="199"/>
      <c r="EN135" s="199"/>
      <c r="EO135" s="199"/>
      <c r="EP135" s="199"/>
      <c r="EQ135" s="199"/>
      <c r="ER135" s="199"/>
      <c r="ES135" s="199"/>
      <c r="ET135" s="199"/>
      <c r="EU135" s="199"/>
      <c r="EV135" s="199"/>
      <c r="EW135" s="199"/>
      <c r="EX135" s="199"/>
      <c r="EY135" s="199"/>
      <c r="EZ135" s="199"/>
      <c r="FA135" s="199"/>
      <c r="FB135" s="199"/>
      <c r="FC135" s="199"/>
      <c r="FD135" s="199"/>
      <c r="FE135" s="199"/>
      <c r="FF135" s="199"/>
      <c r="FG135" s="199"/>
      <c r="FH135" s="199"/>
      <c r="FI135" s="199"/>
      <c r="FJ135" s="199"/>
      <c r="FK135" s="199"/>
      <c r="FL135" s="199"/>
      <c r="FM135" s="199"/>
      <c r="FN135" s="199"/>
      <c r="FO135" s="199"/>
      <c r="FP135" s="199"/>
    </row>
    <row r="136" spans="1:172" ht="8.2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2"/>
      <c r="FK136" s="32"/>
      <c r="FL136" s="32"/>
      <c r="FM136" s="32"/>
      <c r="FN136" s="32"/>
      <c r="FO136" s="32"/>
      <c r="FP136" s="32"/>
    </row>
    <row r="137" spans="1:141" ht="12" customHeight="1">
      <c r="A137" s="147" t="s">
        <v>6</v>
      </c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10" t="s">
        <v>60</v>
      </c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110"/>
      <c r="BE137" s="110"/>
      <c r="BF137" s="110"/>
      <c r="BG137" s="110"/>
      <c r="BH137" s="110"/>
      <c r="BI137" s="110"/>
      <c r="BJ137" s="110"/>
      <c r="BK137" s="110"/>
      <c r="BL137" s="110"/>
      <c r="BM137" s="110"/>
      <c r="BN137" s="110"/>
      <c r="BO137" s="110"/>
      <c r="BP137" s="110"/>
      <c r="BQ137" s="110"/>
      <c r="BR137" s="110"/>
      <c r="BS137" s="110"/>
      <c r="BT137" s="110"/>
      <c r="BU137" s="110"/>
      <c r="BV137" s="110"/>
      <c r="BW137" s="110"/>
      <c r="BX137" s="110"/>
      <c r="BY137" s="110"/>
      <c r="BZ137" s="110"/>
      <c r="CA137" s="110"/>
      <c r="CB137" s="110"/>
      <c r="CC137" s="110"/>
      <c r="CD137" s="110"/>
      <c r="CE137" s="110"/>
      <c r="CF137" s="110"/>
      <c r="CG137" s="110"/>
      <c r="CH137" s="110"/>
      <c r="CI137" s="110"/>
      <c r="CJ137" s="110"/>
      <c r="CK137" s="110"/>
      <c r="CL137" s="110"/>
      <c r="CM137" s="110"/>
      <c r="CN137" s="110"/>
      <c r="CO137" s="110"/>
      <c r="CP137" s="110"/>
      <c r="CQ137" s="110"/>
      <c r="CR137" s="110"/>
      <c r="CS137" s="110"/>
      <c r="CT137" s="110"/>
      <c r="CU137" s="110"/>
      <c r="CV137" s="110"/>
      <c r="CW137" s="110"/>
      <c r="CX137" s="110"/>
      <c r="CY137" s="110"/>
      <c r="CZ137" s="110"/>
      <c r="DA137" s="110"/>
      <c r="DB137" s="110"/>
      <c r="DC137" s="110"/>
      <c r="DD137" s="110"/>
      <c r="DE137" s="110"/>
      <c r="DF137" s="110"/>
      <c r="DG137" s="110"/>
      <c r="DH137" s="110"/>
      <c r="DI137" s="110"/>
      <c r="DJ137" s="110"/>
      <c r="DK137" s="110"/>
      <c r="DL137" s="110"/>
      <c r="DM137" s="110"/>
      <c r="DN137" s="110"/>
      <c r="DO137" s="110"/>
      <c r="DP137" s="110"/>
      <c r="DQ137" s="110"/>
      <c r="DR137" s="110"/>
      <c r="DS137" s="110"/>
      <c r="DT137" s="110"/>
      <c r="DU137" s="110"/>
      <c r="DV137" s="110"/>
      <c r="DW137" s="110"/>
      <c r="DX137" s="110"/>
      <c r="DY137" s="110"/>
      <c r="DZ137" s="110"/>
      <c r="EA137" s="110"/>
      <c r="EB137" s="110"/>
      <c r="EC137" s="110"/>
      <c r="ED137" s="110"/>
      <c r="EE137" s="110"/>
      <c r="EF137" s="110"/>
      <c r="EG137" s="110"/>
      <c r="EH137" s="110"/>
      <c r="EI137" s="110"/>
      <c r="EJ137" s="110"/>
      <c r="EK137" s="110"/>
    </row>
    <row r="138" ht="12" customHeight="1">
      <c r="A138" s="16" t="s">
        <v>62</v>
      </c>
    </row>
    <row r="139" spans="1:172" ht="34.5" customHeight="1">
      <c r="A139" s="96" t="s">
        <v>0</v>
      </c>
      <c r="B139" s="97"/>
      <c r="C139" s="97"/>
      <c r="D139" s="97"/>
      <c r="E139" s="97"/>
      <c r="F139" s="97"/>
      <c r="G139" s="98"/>
      <c r="H139" s="96" t="s">
        <v>12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8"/>
      <c r="BD139" s="99" t="s">
        <v>53</v>
      </c>
      <c r="BE139" s="100"/>
      <c r="BF139" s="100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100"/>
      <c r="BS139" s="101"/>
      <c r="BT139" s="96" t="s">
        <v>57</v>
      </c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/>
      <c r="DO139" s="97"/>
      <c r="DP139" s="97"/>
      <c r="DQ139" s="98"/>
      <c r="DR139" s="99" t="s">
        <v>77</v>
      </c>
      <c r="DS139" s="100"/>
      <c r="DT139" s="100"/>
      <c r="DU139" s="100"/>
      <c r="DV139" s="100"/>
      <c r="DW139" s="100"/>
      <c r="DX139" s="100"/>
      <c r="DY139" s="100"/>
      <c r="DZ139" s="100"/>
      <c r="EA139" s="100"/>
      <c r="EB139" s="100"/>
      <c r="EC139" s="100"/>
      <c r="ED139" s="100"/>
      <c r="EE139" s="100"/>
      <c r="EF139" s="100"/>
      <c r="EG139" s="100"/>
      <c r="EH139" s="100"/>
      <c r="EI139" s="101"/>
      <c r="EJ139" s="96" t="s">
        <v>137</v>
      </c>
      <c r="EK139" s="97"/>
      <c r="EL139" s="97"/>
      <c r="EM139" s="97"/>
      <c r="EN139" s="97"/>
      <c r="EO139" s="97"/>
      <c r="EP139" s="97"/>
      <c r="EQ139" s="97"/>
      <c r="ER139" s="97"/>
      <c r="ES139" s="97"/>
      <c r="ET139" s="97"/>
      <c r="EU139" s="97"/>
      <c r="EV139" s="97"/>
      <c r="EW139" s="97"/>
      <c r="EX139" s="97"/>
      <c r="EY139" s="97"/>
      <c r="EZ139" s="97"/>
      <c r="FA139" s="97"/>
      <c r="FB139" s="97"/>
      <c r="FC139" s="97"/>
      <c r="FD139" s="97"/>
      <c r="FE139" s="97"/>
      <c r="FF139" s="97"/>
      <c r="FG139" s="97"/>
      <c r="FH139" s="97"/>
      <c r="FI139" s="97"/>
      <c r="FJ139" s="97"/>
      <c r="FK139" s="97"/>
      <c r="FL139" s="97"/>
      <c r="FM139" s="97"/>
      <c r="FN139" s="97"/>
      <c r="FO139" s="97"/>
      <c r="FP139" s="98"/>
    </row>
    <row r="140" spans="1:172" ht="12" customHeight="1">
      <c r="A140" s="89"/>
      <c r="B140" s="89"/>
      <c r="C140" s="89"/>
      <c r="D140" s="89"/>
      <c r="E140" s="89"/>
      <c r="F140" s="89"/>
      <c r="G140" s="89"/>
      <c r="H140" s="89">
        <v>1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90">
        <v>2</v>
      </c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2"/>
      <c r="BT140" s="89">
        <v>3</v>
      </c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93"/>
      <c r="DS140" s="94"/>
      <c r="DT140" s="94"/>
      <c r="DU140" s="94"/>
      <c r="DV140" s="94"/>
      <c r="DW140" s="94"/>
      <c r="DX140" s="94"/>
      <c r="DY140" s="94"/>
      <c r="DZ140" s="94"/>
      <c r="EA140" s="94"/>
      <c r="EB140" s="94"/>
      <c r="EC140" s="94"/>
      <c r="ED140" s="94"/>
      <c r="EE140" s="94"/>
      <c r="EF140" s="94"/>
      <c r="EG140" s="94"/>
      <c r="EH140" s="94"/>
      <c r="EI140" s="95"/>
      <c r="EJ140" s="93"/>
      <c r="EK140" s="94"/>
      <c r="EL140" s="94"/>
      <c r="EM140" s="94"/>
      <c r="EN140" s="94"/>
      <c r="EO140" s="94"/>
      <c r="EP140" s="94"/>
      <c r="EQ140" s="94"/>
      <c r="ER140" s="94"/>
      <c r="ES140" s="94"/>
      <c r="ET140" s="94"/>
      <c r="EU140" s="94"/>
      <c r="EV140" s="94"/>
      <c r="EW140" s="94"/>
      <c r="EX140" s="94"/>
      <c r="EY140" s="94"/>
      <c r="EZ140" s="94"/>
      <c r="FA140" s="94"/>
      <c r="FB140" s="94"/>
      <c r="FC140" s="94"/>
      <c r="FD140" s="94"/>
      <c r="FE140" s="94"/>
      <c r="FF140" s="94"/>
      <c r="FG140" s="94"/>
      <c r="FH140" s="94"/>
      <c r="FI140" s="94"/>
      <c r="FJ140" s="94"/>
      <c r="FK140" s="94"/>
      <c r="FL140" s="94"/>
      <c r="FM140" s="94"/>
      <c r="FN140" s="94"/>
      <c r="FO140" s="94"/>
      <c r="FP140" s="95"/>
    </row>
    <row r="141" spans="1:172" ht="12" customHeight="1">
      <c r="A141" s="65" t="s">
        <v>20</v>
      </c>
      <c r="B141" s="65"/>
      <c r="C141" s="65"/>
      <c r="D141" s="65"/>
      <c r="E141" s="65"/>
      <c r="F141" s="65"/>
      <c r="G141" s="65"/>
      <c r="H141" s="87" t="s">
        <v>101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1">
        <v>19</v>
      </c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3"/>
      <c r="BT141" s="88">
        <v>14</v>
      </c>
      <c r="BU141" s="88"/>
      <c r="BV141" s="88"/>
      <c r="BW141" s="88"/>
      <c r="BX141" s="88"/>
      <c r="BY141" s="88"/>
      <c r="BZ141" s="88"/>
      <c r="CA141" s="88"/>
      <c r="CB141" s="88"/>
      <c r="CC141" s="88"/>
      <c r="CD141" s="88"/>
      <c r="CE141" s="88"/>
      <c r="CF141" s="88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  <c r="CU141" s="88"/>
      <c r="CV141" s="88"/>
      <c r="CW141" s="88"/>
      <c r="CX141" s="88"/>
      <c r="CY141" s="88"/>
      <c r="CZ141" s="88"/>
      <c r="DA141" s="88"/>
      <c r="DB141" s="88"/>
      <c r="DC141" s="88"/>
      <c r="DD141" s="88"/>
      <c r="DE141" s="88"/>
      <c r="DF141" s="88"/>
      <c r="DG141" s="88"/>
      <c r="DH141" s="88"/>
      <c r="DI141" s="88"/>
      <c r="DJ141" s="88"/>
      <c r="DK141" s="88"/>
      <c r="DL141" s="88"/>
      <c r="DM141" s="88"/>
      <c r="DN141" s="88"/>
      <c r="DO141" s="88"/>
      <c r="DP141" s="88"/>
      <c r="DQ141" s="88"/>
      <c r="DR141" s="84">
        <v>27700</v>
      </c>
      <c r="DS141" s="85"/>
      <c r="DT141" s="85"/>
      <c r="DU141" s="85"/>
      <c r="DV141" s="85"/>
      <c r="DW141" s="85"/>
      <c r="DX141" s="85"/>
      <c r="DY141" s="85"/>
      <c r="DZ141" s="85"/>
      <c r="EA141" s="85"/>
      <c r="EB141" s="85"/>
      <c r="EC141" s="85"/>
      <c r="ED141" s="85"/>
      <c r="EE141" s="85"/>
      <c r="EF141" s="85"/>
      <c r="EG141" s="85"/>
      <c r="EH141" s="85"/>
      <c r="EI141" s="86"/>
      <c r="EJ141" s="84"/>
      <c r="EK141" s="85"/>
      <c r="EL141" s="85"/>
      <c r="EM141" s="85"/>
      <c r="EN141" s="85"/>
      <c r="EO141" s="85"/>
      <c r="EP141" s="85"/>
      <c r="EQ141" s="85"/>
      <c r="ER141" s="85"/>
      <c r="ES141" s="85"/>
      <c r="ET141" s="85"/>
      <c r="EU141" s="85"/>
      <c r="EV141" s="85"/>
      <c r="EW141" s="85"/>
      <c r="EX141" s="85"/>
      <c r="EY141" s="85"/>
      <c r="EZ141" s="85"/>
      <c r="FA141" s="85"/>
      <c r="FB141" s="85"/>
      <c r="FC141" s="85"/>
      <c r="FD141" s="85"/>
      <c r="FE141" s="85"/>
      <c r="FF141" s="85"/>
      <c r="FG141" s="85"/>
      <c r="FH141" s="85"/>
      <c r="FI141" s="85"/>
      <c r="FJ141" s="85"/>
      <c r="FK141" s="85"/>
      <c r="FL141" s="85"/>
      <c r="FM141" s="85"/>
      <c r="FN141" s="85"/>
      <c r="FO141" s="85"/>
      <c r="FP141" s="86"/>
    </row>
    <row r="142" spans="1:172" ht="12" customHeight="1">
      <c r="A142" s="75"/>
      <c r="B142" s="76"/>
      <c r="C142" s="76"/>
      <c r="D142" s="76"/>
      <c r="E142" s="76"/>
      <c r="F142" s="76"/>
      <c r="G142" s="77"/>
      <c r="H142" s="78" t="s">
        <v>102</v>
      </c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80"/>
      <c r="BD142" s="81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3"/>
      <c r="BT142" s="81">
        <v>0.16</v>
      </c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8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8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82"/>
      <c r="DH142" s="82"/>
      <c r="DI142" s="82"/>
      <c r="DJ142" s="82"/>
      <c r="DK142" s="82"/>
      <c r="DL142" s="82"/>
      <c r="DM142" s="82"/>
      <c r="DN142" s="82"/>
      <c r="DO142" s="82"/>
      <c r="DP142" s="82"/>
      <c r="DQ142" s="83"/>
      <c r="DR142" s="84"/>
      <c r="DS142" s="85"/>
      <c r="DT142" s="85"/>
      <c r="DU142" s="85"/>
      <c r="DV142" s="85"/>
      <c r="DW142" s="85"/>
      <c r="DX142" s="85"/>
      <c r="DY142" s="85"/>
      <c r="DZ142" s="85"/>
      <c r="EA142" s="85"/>
      <c r="EB142" s="85"/>
      <c r="EC142" s="85"/>
      <c r="ED142" s="85"/>
      <c r="EE142" s="85"/>
      <c r="EF142" s="85"/>
      <c r="EG142" s="85"/>
      <c r="EH142" s="85"/>
      <c r="EI142" s="86"/>
      <c r="EJ142" s="84">
        <v>500</v>
      </c>
      <c r="EK142" s="85"/>
      <c r="EL142" s="85"/>
      <c r="EM142" s="85"/>
      <c r="EN142" s="85"/>
      <c r="EO142" s="85"/>
      <c r="EP142" s="85"/>
      <c r="EQ142" s="85"/>
      <c r="ER142" s="85"/>
      <c r="ES142" s="85"/>
      <c r="ET142" s="85"/>
      <c r="EU142" s="85"/>
      <c r="EV142" s="85"/>
      <c r="EW142" s="85"/>
      <c r="EX142" s="85"/>
      <c r="EY142" s="85"/>
      <c r="EZ142" s="85"/>
      <c r="FA142" s="85"/>
      <c r="FB142" s="85"/>
      <c r="FC142" s="85"/>
      <c r="FD142" s="85"/>
      <c r="FE142" s="85"/>
      <c r="FF142" s="85"/>
      <c r="FG142" s="85"/>
      <c r="FH142" s="85"/>
      <c r="FI142" s="85"/>
      <c r="FJ142" s="85"/>
      <c r="FK142" s="85"/>
      <c r="FL142" s="85"/>
      <c r="FM142" s="85"/>
      <c r="FN142" s="85"/>
      <c r="FO142" s="85"/>
      <c r="FP142" s="86"/>
    </row>
    <row r="143" spans="1:172" ht="12" customHeight="1">
      <c r="A143" s="65" t="s">
        <v>24</v>
      </c>
      <c r="B143" s="65"/>
      <c r="C143" s="65"/>
      <c r="D143" s="65"/>
      <c r="E143" s="65"/>
      <c r="F143" s="65"/>
      <c r="G143" s="65"/>
      <c r="H143" s="87" t="s">
        <v>103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1">
        <v>15</v>
      </c>
      <c r="BE143" s="82"/>
      <c r="BF143" s="82"/>
      <c r="BG143" s="82"/>
      <c r="BH143" s="82"/>
      <c r="BI143" s="82"/>
      <c r="BJ143" s="82"/>
      <c r="BK143" s="82"/>
      <c r="BL143" s="82"/>
      <c r="BM143" s="82"/>
      <c r="BN143" s="82"/>
      <c r="BO143" s="82"/>
      <c r="BP143" s="82"/>
      <c r="BQ143" s="82"/>
      <c r="BR143" s="82"/>
      <c r="BS143" s="83"/>
      <c r="BT143" s="88">
        <v>385</v>
      </c>
      <c r="BU143" s="88"/>
      <c r="BV143" s="88"/>
      <c r="BW143" s="88"/>
      <c r="BX143" s="88"/>
      <c r="BY143" s="88"/>
      <c r="BZ143" s="88"/>
      <c r="CA143" s="88"/>
      <c r="CB143" s="88"/>
      <c r="CC143" s="88"/>
      <c r="CD143" s="88"/>
      <c r="CE143" s="88"/>
      <c r="CF143" s="88"/>
      <c r="CG143" s="88"/>
      <c r="CH143" s="88"/>
      <c r="CI143" s="88"/>
      <c r="CJ143" s="88"/>
      <c r="CK143" s="88"/>
      <c r="CL143" s="88"/>
      <c r="CM143" s="88"/>
      <c r="CN143" s="88"/>
      <c r="CO143" s="88"/>
      <c r="CP143" s="88"/>
      <c r="CQ143" s="88"/>
      <c r="CR143" s="88"/>
      <c r="CS143" s="88"/>
      <c r="CT143" s="88"/>
      <c r="CU143" s="88"/>
      <c r="CV143" s="88"/>
      <c r="CW143" s="88"/>
      <c r="CX143" s="88"/>
      <c r="CY143" s="88"/>
      <c r="CZ143" s="88"/>
      <c r="DA143" s="88"/>
      <c r="DB143" s="88"/>
      <c r="DC143" s="88"/>
      <c r="DD143" s="88"/>
      <c r="DE143" s="88"/>
      <c r="DF143" s="88"/>
      <c r="DG143" s="88"/>
      <c r="DH143" s="88"/>
      <c r="DI143" s="88"/>
      <c r="DJ143" s="88"/>
      <c r="DK143" s="88"/>
      <c r="DL143" s="88"/>
      <c r="DM143" s="88"/>
      <c r="DN143" s="88"/>
      <c r="DO143" s="88"/>
      <c r="DP143" s="88"/>
      <c r="DQ143" s="88"/>
      <c r="DR143" s="84">
        <v>5900</v>
      </c>
      <c r="DS143" s="85"/>
      <c r="DT143" s="85"/>
      <c r="DU143" s="85"/>
      <c r="DV143" s="85"/>
      <c r="DW143" s="85"/>
      <c r="DX143" s="85"/>
      <c r="DY143" s="85"/>
      <c r="DZ143" s="85"/>
      <c r="EA143" s="85"/>
      <c r="EB143" s="85"/>
      <c r="EC143" s="85"/>
      <c r="ED143" s="85"/>
      <c r="EE143" s="85"/>
      <c r="EF143" s="85"/>
      <c r="EG143" s="85"/>
      <c r="EH143" s="85"/>
      <c r="EI143" s="86"/>
      <c r="EJ143" s="84"/>
      <c r="EK143" s="85"/>
      <c r="EL143" s="85"/>
      <c r="EM143" s="85"/>
      <c r="EN143" s="85"/>
      <c r="EO143" s="85"/>
      <c r="EP143" s="85"/>
      <c r="EQ143" s="85"/>
      <c r="ER143" s="85"/>
      <c r="ES143" s="85"/>
      <c r="ET143" s="85"/>
      <c r="EU143" s="85"/>
      <c r="EV143" s="85"/>
      <c r="EW143" s="85"/>
      <c r="EX143" s="85"/>
      <c r="EY143" s="85"/>
      <c r="EZ143" s="85"/>
      <c r="FA143" s="85"/>
      <c r="FB143" s="85"/>
      <c r="FC143" s="85"/>
      <c r="FD143" s="85"/>
      <c r="FE143" s="85"/>
      <c r="FF143" s="85"/>
      <c r="FG143" s="85"/>
      <c r="FH143" s="85"/>
      <c r="FI143" s="85"/>
      <c r="FJ143" s="85"/>
      <c r="FK143" s="85"/>
      <c r="FL143" s="85"/>
      <c r="FM143" s="85"/>
      <c r="FN143" s="85"/>
      <c r="FO143" s="85"/>
      <c r="FP143" s="86"/>
    </row>
    <row r="144" spans="1:172" ht="12" customHeight="1">
      <c r="A144" s="65" t="s">
        <v>30</v>
      </c>
      <c r="B144" s="65"/>
      <c r="C144" s="65"/>
      <c r="D144" s="65"/>
      <c r="E144" s="65"/>
      <c r="F144" s="65"/>
      <c r="G144" s="65"/>
      <c r="H144" s="87" t="s">
        <v>104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1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  <c r="BS144" s="83"/>
      <c r="BT144" s="88"/>
      <c r="BU144" s="88"/>
      <c r="BV144" s="88"/>
      <c r="BW144" s="88"/>
      <c r="BX144" s="88"/>
      <c r="BY144" s="88"/>
      <c r="BZ144" s="88"/>
      <c r="CA144" s="88"/>
      <c r="CB144" s="88"/>
      <c r="CC144" s="88"/>
      <c r="CD144" s="88"/>
      <c r="CE144" s="88"/>
      <c r="CF144" s="88"/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  <c r="CQ144" s="88"/>
      <c r="CR144" s="88"/>
      <c r="CS144" s="88"/>
      <c r="CT144" s="88"/>
      <c r="CU144" s="88"/>
      <c r="CV144" s="88"/>
      <c r="CW144" s="88"/>
      <c r="CX144" s="88"/>
      <c r="CY144" s="88"/>
      <c r="CZ144" s="88"/>
      <c r="DA144" s="88"/>
      <c r="DB144" s="88"/>
      <c r="DC144" s="88"/>
      <c r="DD144" s="88"/>
      <c r="DE144" s="88"/>
      <c r="DF144" s="88"/>
      <c r="DG144" s="88"/>
      <c r="DH144" s="88"/>
      <c r="DI144" s="88"/>
      <c r="DJ144" s="88"/>
      <c r="DK144" s="88"/>
      <c r="DL144" s="88"/>
      <c r="DM144" s="88"/>
      <c r="DN144" s="88"/>
      <c r="DO144" s="88"/>
      <c r="DP144" s="88"/>
      <c r="DQ144" s="88"/>
      <c r="DR144" s="84">
        <v>200</v>
      </c>
      <c r="DS144" s="85"/>
      <c r="DT144" s="85"/>
      <c r="DU144" s="85"/>
      <c r="DV144" s="85"/>
      <c r="DW144" s="85"/>
      <c r="DX144" s="85"/>
      <c r="DY144" s="85"/>
      <c r="DZ144" s="85"/>
      <c r="EA144" s="85"/>
      <c r="EB144" s="85"/>
      <c r="EC144" s="85"/>
      <c r="ED144" s="85"/>
      <c r="EE144" s="85"/>
      <c r="EF144" s="85"/>
      <c r="EG144" s="85"/>
      <c r="EH144" s="85"/>
      <c r="EI144" s="86"/>
      <c r="EJ144" s="84"/>
      <c r="EK144" s="85"/>
      <c r="EL144" s="85"/>
      <c r="EM144" s="85"/>
      <c r="EN144" s="85"/>
      <c r="EO144" s="85"/>
      <c r="EP144" s="85"/>
      <c r="EQ144" s="85"/>
      <c r="ER144" s="85"/>
      <c r="ES144" s="85"/>
      <c r="ET144" s="85"/>
      <c r="EU144" s="85"/>
      <c r="EV144" s="85"/>
      <c r="EW144" s="85"/>
      <c r="EX144" s="85"/>
      <c r="EY144" s="85"/>
      <c r="EZ144" s="85"/>
      <c r="FA144" s="85"/>
      <c r="FB144" s="85"/>
      <c r="FC144" s="85"/>
      <c r="FD144" s="85"/>
      <c r="FE144" s="85"/>
      <c r="FF144" s="85"/>
      <c r="FG144" s="85"/>
      <c r="FH144" s="85"/>
      <c r="FI144" s="85"/>
      <c r="FJ144" s="85"/>
      <c r="FK144" s="85"/>
      <c r="FL144" s="85"/>
      <c r="FM144" s="85"/>
      <c r="FN144" s="85"/>
      <c r="FO144" s="85"/>
      <c r="FP144" s="86"/>
    </row>
    <row r="145" spans="1:172" ht="12" customHeight="1">
      <c r="A145" s="75" t="s">
        <v>61</v>
      </c>
      <c r="B145" s="76"/>
      <c r="C145" s="76"/>
      <c r="D145" s="76"/>
      <c r="E145" s="76"/>
      <c r="F145" s="76"/>
      <c r="G145" s="77"/>
      <c r="H145" s="78" t="s">
        <v>138</v>
      </c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80"/>
      <c r="BD145" s="81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82"/>
      <c r="BP145" s="82"/>
      <c r="BQ145" s="82"/>
      <c r="BR145" s="82"/>
      <c r="BS145" s="83"/>
      <c r="BT145" s="81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8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8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82"/>
      <c r="DH145" s="82"/>
      <c r="DI145" s="82"/>
      <c r="DJ145" s="82"/>
      <c r="DK145" s="82"/>
      <c r="DL145" s="82"/>
      <c r="DM145" s="82"/>
      <c r="DN145" s="82"/>
      <c r="DO145" s="82"/>
      <c r="DP145" s="82"/>
      <c r="DQ145" s="83"/>
      <c r="DR145" s="84">
        <v>1600</v>
      </c>
      <c r="DS145" s="85"/>
      <c r="DT145" s="85"/>
      <c r="DU145" s="85"/>
      <c r="DV145" s="85"/>
      <c r="DW145" s="85"/>
      <c r="DX145" s="85"/>
      <c r="DY145" s="85"/>
      <c r="DZ145" s="85"/>
      <c r="EA145" s="85"/>
      <c r="EB145" s="85"/>
      <c r="EC145" s="85"/>
      <c r="ED145" s="85"/>
      <c r="EE145" s="85"/>
      <c r="EF145" s="85"/>
      <c r="EG145" s="85"/>
      <c r="EH145" s="85"/>
      <c r="EI145" s="86"/>
      <c r="EJ145" s="84"/>
      <c r="EK145" s="85"/>
      <c r="EL145" s="85"/>
      <c r="EM145" s="85"/>
      <c r="EN145" s="85"/>
      <c r="EO145" s="85"/>
      <c r="EP145" s="85"/>
      <c r="EQ145" s="85"/>
      <c r="ER145" s="85"/>
      <c r="ES145" s="85"/>
      <c r="ET145" s="85"/>
      <c r="EU145" s="85"/>
      <c r="EV145" s="85"/>
      <c r="EW145" s="85"/>
      <c r="EX145" s="85"/>
      <c r="EY145" s="85"/>
      <c r="EZ145" s="85"/>
      <c r="FA145" s="85"/>
      <c r="FB145" s="85"/>
      <c r="FC145" s="85"/>
      <c r="FD145" s="85"/>
      <c r="FE145" s="85"/>
      <c r="FF145" s="85"/>
      <c r="FG145" s="85"/>
      <c r="FH145" s="85"/>
      <c r="FI145" s="85"/>
      <c r="FJ145" s="85"/>
      <c r="FK145" s="85"/>
      <c r="FL145" s="85"/>
      <c r="FM145" s="85"/>
      <c r="FN145" s="85"/>
      <c r="FO145" s="85"/>
      <c r="FP145" s="86"/>
    </row>
    <row r="146" spans="1:172" ht="12" customHeight="1">
      <c r="A146" s="75" t="s">
        <v>63</v>
      </c>
      <c r="B146" s="76"/>
      <c r="C146" s="76"/>
      <c r="D146" s="76"/>
      <c r="E146" s="76"/>
      <c r="F146" s="76"/>
      <c r="G146" s="77"/>
      <c r="H146" s="78" t="s">
        <v>105</v>
      </c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80"/>
      <c r="BD146" s="81"/>
      <c r="BE146" s="82"/>
      <c r="BF146" s="82"/>
      <c r="BG146" s="82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3"/>
      <c r="BT146" s="81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8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82"/>
      <c r="DH146" s="82"/>
      <c r="DI146" s="82"/>
      <c r="DJ146" s="82"/>
      <c r="DK146" s="82"/>
      <c r="DL146" s="82"/>
      <c r="DM146" s="82"/>
      <c r="DN146" s="82"/>
      <c r="DO146" s="82"/>
      <c r="DP146" s="82"/>
      <c r="DQ146" s="83"/>
      <c r="DR146" s="84"/>
      <c r="DS146" s="85"/>
      <c r="DT146" s="85"/>
      <c r="DU146" s="85"/>
      <c r="DV146" s="85"/>
      <c r="DW146" s="85"/>
      <c r="DX146" s="85"/>
      <c r="DY146" s="85"/>
      <c r="DZ146" s="85"/>
      <c r="EA146" s="85"/>
      <c r="EB146" s="85"/>
      <c r="EC146" s="85"/>
      <c r="ED146" s="85"/>
      <c r="EE146" s="85"/>
      <c r="EF146" s="85"/>
      <c r="EG146" s="85"/>
      <c r="EH146" s="85"/>
      <c r="EI146" s="86"/>
      <c r="EJ146" s="84">
        <v>2500</v>
      </c>
      <c r="EK146" s="85"/>
      <c r="EL146" s="85"/>
      <c r="EM146" s="85"/>
      <c r="EN146" s="85"/>
      <c r="EO146" s="85"/>
      <c r="EP146" s="85"/>
      <c r="EQ146" s="85"/>
      <c r="ER146" s="85"/>
      <c r="ES146" s="85"/>
      <c r="ET146" s="85"/>
      <c r="EU146" s="85"/>
      <c r="EV146" s="85"/>
      <c r="EW146" s="85"/>
      <c r="EX146" s="85"/>
      <c r="EY146" s="85"/>
      <c r="EZ146" s="85"/>
      <c r="FA146" s="85"/>
      <c r="FB146" s="85"/>
      <c r="FC146" s="85"/>
      <c r="FD146" s="85"/>
      <c r="FE146" s="85"/>
      <c r="FF146" s="85"/>
      <c r="FG146" s="85"/>
      <c r="FH146" s="85"/>
      <c r="FI146" s="85"/>
      <c r="FJ146" s="85"/>
      <c r="FK146" s="85"/>
      <c r="FL146" s="85"/>
      <c r="FM146" s="85"/>
      <c r="FN146" s="85"/>
      <c r="FO146" s="85"/>
      <c r="FP146" s="86"/>
    </row>
    <row r="147" spans="1:172" ht="12" customHeight="1">
      <c r="A147" s="65"/>
      <c r="B147" s="65"/>
      <c r="C147" s="65"/>
      <c r="D147" s="65"/>
      <c r="E147" s="65"/>
      <c r="F147" s="65"/>
      <c r="G147" s="65"/>
      <c r="H147" s="66" t="s">
        <v>3</v>
      </c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7"/>
      <c r="BD147" s="68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70"/>
      <c r="BT147" s="71" t="s">
        <v>4</v>
      </c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2">
        <f>SUM(DR141:DR146)</f>
        <v>35400</v>
      </c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4"/>
      <c r="EJ147" s="72">
        <f>SUM(EJ141:EJ146)</f>
        <v>3000</v>
      </c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4"/>
    </row>
    <row r="150" spans="1:139" ht="12" customHeight="1">
      <c r="A150" s="64" t="s">
        <v>106</v>
      </c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CU150" s="64" t="s">
        <v>139</v>
      </c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</row>
    <row r="152" spans="1:139" ht="12" customHeight="1">
      <c r="A152" s="64" t="s">
        <v>107</v>
      </c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CU152" s="64" t="s">
        <v>108</v>
      </c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</row>
  </sheetData>
  <sheetProtection/>
  <mergeCells count="429">
    <mergeCell ref="BD67:DH67"/>
    <mergeCell ref="BD54:BS54"/>
    <mergeCell ref="A56:G56"/>
    <mergeCell ref="H56:BC56"/>
    <mergeCell ref="BD56:BS56"/>
    <mergeCell ref="A120:G120"/>
    <mergeCell ref="A127:G127"/>
    <mergeCell ref="H127:BC127"/>
    <mergeCell ref="H118:BC118"/>
    <mergeCell ref="H119:BC119"/>
    <mergeCell ref="A54:G54"/>
    <mergeCell ref="H54:BC54"/>
    <mergeCell ref="A67:G67"/>
    <mergeCell ref="H67:BC67"/>
    <mergeCell ref="A26:F26"/>
    <mergeCell ref="H22:BV22"/>
    <mergeCell ref="A23:F23"/>
    <mergeCell ref="H23:BV23"/>
    <mergeCell ref="A119:G119"/>
    <mergeCell ref="BT42:DQ42"/>
    <mergeCell ref="X111:FP111"/>
    <mergeCell ref="A118:G118"/>
    <mergeCell ref="A117:G117"/>
    <mergeCell ref="BD65:DH65"/>
    <mergeCell ref="BW18:DD18"/>
    <mergeCell ref="DE18:EL18"/>
    <mergeCell ref="H19:BV19"/>
    <mergeCell ref="A19:F20"/>
    <mergeCell ref="BW19:DD20"/>
    <mergeCell ref="DE19:EL20"/>
    <mergeCell ref="AZ8:BQ8"/>
    <mergeCell ref="H21:BV21"/>
    <mergeCell ref="A27:F27"/>
    <mergeCell ref="BW26:DD26"/>
    <mergeCell ref="BW27:DD27"/>
    <mergeCell ref="H24:BV24"/>
    <mergeCell ref="H25:BV25"/>
    <mergeCell ref="H20:BV20"/>
    <mergeCell ref="A18:F18"/>
    <mergeCell ref="H18:BV18"/>
    <mergeCell ref="A6:F6"/>
    <mergeCell ref="A5:F5"/>
    <mergeCell ref="G5:AD5"/>
    <mergeCell ref="AE5:AY5"/>
    <mergeCell ref="AZ5:BQ5"/>
    <mergeCell ref="G6:AD6"/>
    <mergeCell ref="AE6:AY6"/>
    <mergeCell ref="AZ6:BQ6"/>
    <mergeCell ref="AE8:AY8"/>
    <mergeCell ref="A7:AD7"/>
    <mergeCell ref="AE7:EI7"/>
    <mergeCell ref="A132:G132"/>
    <mergeCell ref="H132:BC132"/>
    <mergeCell ref="BD132:BS132"/>
    <mergeCell ref="DR9:EI9"/>
    <mergeCell ref="A8:F8"/>
    <mergeCell ref="G8:AD8"/>
    <mergeCell ref="BR8:DQ8"/>
    <mergeCell ref="A133:G133"/>
    <mergeCell ref="A126:G126"/>
    <mergeCell ref="H126:BC126"/>
    <mergeCell ref="BD126:BS126"/>
    <mergeCell ref="A129:G129"/>
    <mergeCell ref="AZ9:BQ9"/>
    <mergeCell ref="BR9:DQ9"/>
    <mergeCell ref="A28:F28"/>
    <mergeCell ref="BW28:DD28"/>
    <mergeCell ref="DE28:EL28"/>
    <mergeCell ref="A3:FP3"/>
    <mergeCell ref="BR5:DQ5"/>
    <mergeCell ref="DR5:EI5"/>
    <mergeCell ref="BR6:DQ6"/>
    <mergeCell ref="DR6:EI6"/>
    <mergeCell ref="EM18:FA18"/>
    <mergeCell ref="FB18:FP18"/>
    <mergeCell ref="A11:FP11"/>
    <mergeCell ref="X13:EK13"/>
    <mergeCell ref="A14:AO14"/>
    <mergeCell ref="DR8:EI8"/>
    <mergeCell ref="A9:F9"/>
    <mergeCell ref="G9:AD9"/>
    <mergeCell ref="AE9:AY9"/>
    <mergeCell ref="DE26:EL26"/>
    <mergeCell ref="EM26:FA26"/>
    <mergeCell ref="AP14:EK14"/>
    <mergeCell ref="A16:F16"/>
    <mergeCell ref="G16:BV16"/>
    <mergeCell ref="BW16:DD16"/>
    <mergeCell ref="FB26:FP26"/>
    <mergeCell ref="DE23:EL23"/>
    <mergeCell ref="EM23:FA23"/>
    <mergeCell ref="FB23:FP23"/>
    <mergeCell ref="H27:BV27"/>
    <mergeCell ref="DE27:EL27"/>
    <mergeCell ref="EM27:FA27"/>
    <mergeCell ref="FB27:FP27"/>
    <mergeCell ref="BW23:DD23"/>
    <mergeCell ref="H26:BV26"/>
    <mergeCell ref="FB28:FP28"/>
    <mergeCell ref="BT54:DL54"/>
    <mergeCell ref="DM54:FP54"/>
    <mergeCell ref="A44:G44"/>
    <mergeCell ref="H44:BC44"/>
    <mergeCell ref="BD44:BS44"/>
    <mergeCell ref="A42:G42"/>
    <mergeCell ref="H42:BC42"/>
    <mergeCell ref="BD42:BS42"/>
    <mergeCell ref="DR42:EI42"/>
    <mergeCell ref="A96:FP96"/>
    <mergeCell ref="BT76:FP76"/>
    <mergeCell ref="A76:G76"/>
    <mergeCell ref="H76:BC76"/>
    <mergeCell ref="BD76:BS76"/>
    <mergeCell ref="A77:G77"/>
    <mergeCell ref="H77:BC77"/>
    <mergeCell ref="BD77:BS77"/>
    <mergeCell ref="BT44:DQ44"/>
    <mergeCell ref="A110:FP110"/>
    <mergeCell ref="A102:G102"/>
    <mergeCell ref="H102:AO102"/>
    <mergeCell ref="AP102:BE102"/>
    <mergeCell ref="A99:AO99"/>
    <mergeCell ref="AP99:EK99"/>
    <mergeCell ref="BF102:BU102"/>
    <mergeCell ref="BV102:EK102"/>
    <mergeCell ref="EL102:FP102"/>
    <mergeCell ref="A103:G103"/>
    <mergeCell ref="BD118:BS118"/>
    <mergeCell ref="BT117:DQ117"/>
    <mergeCell ref="DR117:EI117"/>
    <mergeCell ref="EJ117:FP117"/>
    <mergeCell ref="H117:BC117"/>
    <mergeCell ref="BD117:BS117"/>
    <mergeCell ref="BT118:DQ118"/>
    <mergeCell ref="DR118:EI118"/>
    <mergeCell ref="EJ118:FP118"/>
    <mergeCell ref="BT119:DQ119"/>
    <mergeCell ref="DR119:EI119"/>
    <mergeCell ref="EJ119:FP119"/>
    <mergeCell ref="BT120:DQ120"/>
    <mergeCell ref="DR120:EI120"/>
    <mergeCell ref="EJ120:FP120"/>
    <mergeCell ref="BT121:DQ121"/>
    <mergeCell ref="DR121:EI121"/>
    <mergeCell ref="EJ121:FP121"/>
    <mergeCell ref="BT126:DQ126"/>
    <mergeCell ref="DR126:EI126"/>
    <mergeCell ref="EJ126:FP126"/>
    <mergeCell ref="A123:FP123"/>
    <mergeCell ref="A124:AO124"/>
    <mergeCell ref="AP124:FP124"/>
    <mergeCell ref="A121:G121"/>
    <mergeCell ref="BT127:DQ127"/>
    <mergeCell ref="DR127:EI127"/>
    <mergeCell ref="EJ127:FP127"/>
    <mergeCell ref="A128:G128"/>
    <mergeCell ref="H128:BC128"/>
    <mergeCell ref="BD128:BS128"/>
    <mergeCell ref="BT128:DQ128"/>
    <mergeCell ref="DR128:EI128"/>
    <mergeCell ref="EJ128:FP128"/>
    <mergeCell ref="BD127:BS127"/>
    <mergeCell ref="H129:BC129"/>
    <mergeCell ref="BD129:BS129"/>
    <mergeCell ref="BT129:DQ129"/>
    <mergeCell ref="DR129:EI129"/>
    <mergeCell ref="EJ129:FP129"/>
    <mergeCell ref="A130:G130"/>
    <mergeCell ref="H130:BC130"/>
    <mergeCell ref="BD130:BS130"/>
    <mergeCell ref="BT130:DQ130"/>
    <mergeCell ref="DR130:EI130"/>
    <mergeCell ref="A131:G131"/>
    <mergeCell ref="H131:BC131"/>
    <mergeCell ref="BD131:BS131"/>
    <mergeCell ref="BT131:DQ131"/>
    <mergeCell ref="DR131:EI131"/>
    <mergeCell ref="EJ131:FP131"/>
    <mergeCell ref="BT133:DQ133"/>
    <mergeCell ref="DR133:EI133"/>
    <mergeCell ref="EJ133:FP133"/>
    <mergeCell ref="BT132:DP132"/>
    <mergeCell ref="H133:BS133"/>
    <mergeCell ref="EJ130:FP130"/>
    <mergeCell ref="DE16:EL16"/>
    <mergeCell ref="EM16:FA16"/>
    <mergeCell ref="FB16:FP16"/>
    <mergeCell ref="A17:F17"/>
    <mergeCell ref="G17:BV17"/>
    <mergeCell ref="BW17:DD17"/>
    <mergeCell ref="DE17:EL17"/>
    <mergeCell ref="EM17:FA17"/>
    <mergeCell ref="FB17:FP17"/>
    <mergeCell ref="EM19:FA20"/>
    <mergeCell ref="FB19:FP20"/>
    <mergeCell ref="A21:F21"/>
    <mergeCell ref="BW21:DD21"/>
    <mergeCell ref="DE21:EL21"/>
    <mergeCell ref="EM21:FA21"/>
    <mergeCell ref="FB21:FP21"/>
    <mergeCell ref="DE22:EL22"/>
    <mergeCell ref="EM22:FA22"/>
    <mergeCell ref="FB22:FP22"/>
    <mergeCell ref="A24:F25"/>
    <mergeCell ref="BW24:DD25"/>
    <mergeCell ref="DE24:EL25"/>
    <mergeCell ref="EM24:FA25"/>
    <mergeCell ref="FB24:FP25"/>
    <mergeCell ref="A22:F22"/>
    <mergeCell ref="BW22:DD22"/>
    <mergeCell ref="H28:BV28"/>
    <mergeCell ref="A29:F29"/>
    <mergeCell ref="H29:BV29"/>
    <mergeCell ref="BW29:DD29"/>
    <mergeCell ref="DE29:EL29"/>
    <mergeCell ref="EM29:FA29"/>
    <mergeCell ref="EM28:FA28"/>
    <mergeCell ref="FB29:FP29"/>
    <mergeCell ref="A30:F30"/>
    <mergeCell ref="H30:BV30"/>
    <mergeCell ref="BW30:DD30"/>
    <mergeCell ref="DE30:EL30"/>
    <mergeCell ref="EM30:FA30"/>
    <mergeCell ref="FB30:FP30"/>
    <mergeCell ref="BW31:DD31"/>
    <mergeCell ref="DE31:EL31"/>
    <mergeCell ref="EM31:FA31"/>
    <mergeCell ref="FB31:FP31"/>
    <mergeCell ref="A33:FP33"/>
    <mergeCell ref="A35:FP35"/>
    <mergeCell ref="A31:F31"/>
    <mergeCell ref="G31:BV31"/>
    <mergeCell ref="X37:FP37"/>
    <mergeCell ref="A39:AO39"/>
    <mergeCell ref="AP39:FP39"/>
    <mergeCell ref="A43:G43"/>
    <mergeCell ref="H43:BC43"/>
    <mergeCell ref="BD43:BS43"/>
    <mergeCell ref="BT43:DQ43"/>
    <mergeCell ref="DR43:EI43"/>
    <mergeCell ref="EJ43:FP43"/>
    <mergeCell ref="EJ42:FP42"/>
    <mergeCell ref="DR44:EI44"/>
    <mergeCell ref="EJ44:FP44"/>
    <mergeCell ref="A45:G45"/>
    <mergeCell ref="H45:BC45"/>
    <mergeCell ref="BD45:BS45"/>
    <mergeCell ref="BT45:DQ45"/>
    <mergeCell ref="DR45:EI45"/>
    <mergeCell ref="EJ45:FP45"/>
    <mergeCell ref="A47:FP47"/>
    <mergeCell ref="A48:FP48"/>
    <mergeCell ref="X50:FP50"/>
    <mergeCell ref="A52:AO52"/>
    <mergeCell ref="AP52:FP52"/>
    <mergeCell ref="A55:G55"/>
    <mergeCell ref="H55:BC55"/>
    <mergeCell ref="BD55:BS55"/>
    <mergeCell ref="BT55:DL55"/>
    <mergeCell ref="DM55:FP55"/>
    <mergeCell ref="BT56:DL56"/>
    <mergeCell ref="DM56:FP56"/>
    <mergeCell ref="A57:G57"/>
    <mergeCell ref="H57:BC57"/>
    <mergeCell ref="BD57:BS57"/>
    <mergeCell ref="BT57:DL57"/>
    <mergeCell ref="DM57:FP57"/>
    <mergeCell ref="A59:FP59"/>
    <mergeCell ref="X61:FP61"/>
    <mergeCell ref="A63:AO63"/>
    <mergeCell ref="AP63:FP63"/>
    <mergeCell ref="A66:G66"/>
    <mergeCell ref="H66:BC66"/>
    <mergeCell ref="BD66:DH66"/>
    <mergeCell ref="A65:G65"/>
    <mergeCell ref="H65:BC65"/>
    <mergeCell ref="BT79:FP79"/>
    <mergeCell ref="H68:BC68"/>
    <mergeCell ref="BD68:DH68"/>
    <mergeCell ref="A70:FP70"/>
    <mergeCell ref="X72:FP72"/>
    <mergeCell ref="A74:AO74"/>
    <mergeCell ref="AP74:FP74"/>
    <mergeCell ref="A68:G68"/>
    <mergeCell ref="BV91:EK91"/>
    <mergeCell ref="EL91:FP91"/>
    <mergeCell ref="BT77:FP77"/>
    <mergeCell ref="A78:G78"/>
    <mergeCell ref="H78:BC78"/>
    <mergeCell ref="BD78:BS78"/>
    <mergeCell ref="BT78:FP78"/>
    <mergeCell ref="A79:G79"/>
    <mergeCell ref="H79:BC79"/>
    <mergeCell ref="BD79:BS79"/>
    <mergeCell ref="EL92:FP92"/>
    <mergeCell ref="FQ92:GF92"/>
    <mergeCell ref="A82:FP82"/>
    <mergeCell ref="A86:AO86"/>
    <mergeCell ref="AP86:FP86"/>
    <mergeCell ref="A89:FP89"/>
    <mergeCell ref="A91:G91"/>
    <mergeCell ref="H91:AO91"/>
    <mergeCell ref="AP91:BE91"/>
    <mergeCell ref="BF91:BU91"/>
    <mergeCell ref="AP93:BE93"/>
    <mergeCell ref="BF93:BU93"/>
    <mergeCell ref="BV93:EK93"/>
    <mergeCell ref="EL93:FP93"/>
    <mergeCell ref="FQ91:GF91"/>
    <mergeCell ref="A92:G92"/>
    <mergeCell ref="H92:AO92"/>
    <mergeCell ref="AP92:BE92"/>
    <mergeCell ref="BF92:BU92"/>
    <mergeCell ref="BV92:EK92"/>
    <mergeCell ref="FQ93:GF93"/>
    <mergeCell ref="A94:G94"/>
    <mergeCell ref="H94:AO94"/>
    <mergeCell ref="AP94:BE94"/>
    <mergeCell ref="BF94:BU94"/>
    <mergeCell ref="BV94:EK94"/>
    <mergeCell ref="EL94:FP94"/>
    <mergeCell ref="FQ94:GF94"/>
    <mergeCell ref="A93:G93"/>
    <mergeCell ref="H93:AO93"/>
    <mergeCell ref="H103:AO103"/>
    <mergeCell ref="AP103:BE103"/>
    <mergeCell ref="BF103:BU103"/>
    <mergeCell ref="BV103:EK103"/>
    <mergeCell ref="EL103:FP103"/>
    <mergeCell ref="A104:G104"/>
    <mergeCell ref="H104:AO104"/>
    <mergeCell ref="AP104:BE104"/>
    <mergeCell ref="BF104:BU104"/>
    <mergeCell ref="BV104:EK104"/>
    <mergeCell ref="EL104:FP104"/>
    <mergeCell ref="A105:G105"/>
    <mergeCell ref="H105:AO105"/>
    <mergeCell ref="AP105:BE105"/>
    <mergeCell ref="BF105:BU105"/>
    <mergeCell ref="BV105:EK105"/>
    <mergeCell ref="EL105:FP105"/>
    <mergeCell ref="A106:G106"/>
    <mergeCell ref="H106:AO106"/>
    <mergeCell ref="AP106:BE106"/>
    <mergeCell ref="BF106:BU106"/>
    <mergeCell ref="BV106:EK106"/>
    <mergeCell ref="EL106:FP106"/>
    <mergeCell ref="A107:G107"/>
    <mergeCell ref="H107:AO107"/>
    <mergeCell ref="AP107:BE107"/>
    <mergeCell ref="BF107:BU107"/>
    <mergeCell ref="BV107:EK107"/>
    <mergeCell ref="EL107:FP107"/>
    <mergeCell ref="A113:AO113"/>
    <mergeCell ref="AP113:FP113"/>
    <mergeCell ref="A116:G116"/>
    <mergeCell ref="H116:BC116"/>
    <mergeCell ref="BD116:BS116"/>
    <mergeCell ref="BT116:DQ116"/>
    <mergeCell ref="DR116:EI116"/>
    <mergeCell ref="EJ116:FP116"/>
    <mergeCell ref="BD119:BS119"/>
    <mergeCell ref="H120:BC120"/>
    <mergeCell ref="BD120:BS120"/>
    <mergeCell ref="H121:BC121"/>
    <mergeCell ref="BD121:BS121"/>
    <mergeCell ref="AP137:EK137"/>
    <mergeCell ref="A135:FP135"/>
    <mergeCell ref="A137:AO137"/>
    <mergeCell ref="DR132:EI132"/>
    <mergeCell ref="EJ132:FP132"/>
    <mergeCell ref="A139:G139"/>
    <mergeCell ref="H139:BC139"/>
    <mergeCell ref="BD139:BS139"/>
    <mergeCell ref="BT139:DQ139"/>
    <mergeCell ref="DR139:EI139"/>
    <mergeCell ref="EJ139:FP139"/>
    <mergeCell ref="A140:G140"/>
    <mergeCell ref="H140:BC140"/>
    <mergeCell ref="BD140:BS140"/>
    <mergeCell ref="BT140:DQ140"/>
    <mergeCell ref="DR140:EI140"/>
    <mergeCell ref="EJ140:FP140"/>
    <mergeCell ref="A141:G141"/>
    <mergeCell ref="H141:BC141"/>
    <mergeCell ref="BD141:BS141"/>
    <mergeCell ref="BT141:DQ141"/>
    <mergeCell ref="DR141:EI141"/>
    <mergeCell ref="EJ141:FP141"/>
    <mergeCell ref="A142:G142"/>
    <mergeCell ref="H142:BC142"/>
    <mergeCell ref="BD142:BS142"/>
    <mergeCell ref="BT142:DQ142"/>
    <mergeCell ref="DR142:EI142"/>
    <mergeCell ref="EJ142:FP142"/>
    <mergeCell ref="A143:G143"/>
    <mergeCell ref="H143:BC143"/>
    <mergeCell ref="BD143:BS143"/>
    <mergeCell ref="BT143:DQ143"/>
    <mergeCell ref="DR143:EI143"/>
    <mergeCell ref="EJ143:FP143"/>
    <mergeCell ref="A144:G144"/>
    <mergeCell ref="H144:BC144"/>
    <mergeCell ref="BD144:BS144"/>
    <mergeCell ref="BT144:DQ144"/>
    <mergeCell ref="DR144:EI144"/>
    <mergeCell ref="EJ144:FP144"/>
    <mergeCell ref="A145:G145"/>
    <mergeCell ref="H145:BC145"/>
    <mergeCell ref="BD145:BS145"/>
    <mergeCell ref="BT145:DQ145"/>
    <mergeCell ref="DR145:EI145"/>
    <mergeCell ref="EJ145:FP145"/>
    <mergeCell ref="EJ147:FP147"/>
    <mergeCell ref="A146:G146"/>
    <mergeCell ref="H146:BC146"/>
    <mergeCell ref="BD146:BS146"/>
    <mergeCell ref="BT146:DQ146"/>
    <mergeCell ref="DR146:EI146"/>
    <mergeCell ref="EJ146:FP146"/>
    <mergeCell ref="A150:BC150"/>
    <mergeCell ref="CU150:EI150"/>
    <mergeCell ref="A152:BC152"/>
    <mergeCell ref="CU152:EI152"/>
    <mergeCell ref="A147:G147"/>
    <mergeCell ref="H147:BC147"/>
    <mergeCell ref="BD147:BS147"/>
    <mergeCell ref="BT147:DQ147"/>
    <mergeCell ref="DR147:EI147"/>
  </mergeCells>
  <printOptions/>
  <pageMargins left="0.7874015748031497" right="0.5118110236220472" top="0.5905511811023623" bottom="0.3937007874015748" header="0.1968503937007874" footer="0.1968503937007874"/>
  <pageSetup fitToHeight="0" fitToWidth="1" horizontalDpi="600" verticalDpi="600" orientation="portrait" paperSize="9" scale="5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80" max="19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Андрей</cp:lastModifiedBy>
  <cp:lastPrinted>2019-01-15T06:51:20Z</cp:lastPrinted>
  <dcterms:created xsi:type="dcterms:W3CDTF">2008-10-01T13:21:49Z</dcterms:created>
  <dcterms:modified xsi:type="dcterms:W3CDTF">2019-01-15T06:51:36Z</dcterms:modified>
  <cp:category/>
  <cp:version/>
  <cp:contentType/>
  <cp:contentStatus/>
</cp:coreProperties>
</file>